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Default Extension="emf" ContentType="image/x-emf"/>
  <Override PartName="/xl/drawings/drawing4.xml" ContentType="application/vnd.openxmlformats-officedocument.drawing+xml"/>
  <Override PartName="/xl/drawings/drawing5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7"/>
  <workbookPr defaultThemeVersion="124226"/>
  <bookViews>
    <workbookView xWindow="480" yWindow="30" windowWidth="19440" windowHeight="12240" activeTab="4"/>
  </bookViews>
  <sheets>
    <sheet name="Sheet5" sheetId="5" r:id="rId1"/>
    <sheet name="Sheet8" sheetId="8" r:id="rId2"/>
    <sheet name="Sheet7" sheetId="7" r:id="rId3"/>
    <sheet name="Sheet1" sheetId="1" r:id="rId4"/>
    <sheet name="Sheet2" sheetId="2" r:id="rId5"/>
    <sheet name="Sheet9" sheetId="9" r:id="rId6"/>
    <sheet name="Sheet6" sheetId="6" r:id="rId7"/>
    <sheet name="Sheet4" sheetId="4" r:id="rId8"/>
    <sheet name="Sheet10" sheetId="10" r:id="rId9"/>
    <sheet name="Sheet3" sheetId="3" r:id="rId10"/>
  </sheets>
  <calcPr calcId="145621"/>
</workbook>
</file>

<file path=xl/calcChain.xml><?xml version="1.0" encoding="utf-8"?>
<calcChain xmlns="http://schemas.openxmlformats.org/spreadsheetml/2006/main">
  <c r="H9" i="9"/>
  <c r="H10" s="1"/>
  <c r="H8"/>
  <c r="H7"/>
  <c r="I6"/>
  <c r="I5"/>
  <c r="I4"/>
  <c r="I7" l="1"/>
  <c r="I8"/>
  <c r="C17" i="6"/>
  <c r="D16"/>
  <c r="D15"/>
  <c r="D14"/>
  <c r="D19" i="10"/>
  <c r="F19"/>
  <c r="B19"/>
  <c r="H14"/>
  <c r="H13"/>
  <c r="H12"/>
  <c r="H11"/>
  <c r="H10"/>
  <c r="H7"/>
  <c r="H3"/>
  <c r="H4"/>
  <c r="H5"/>
  <c r="H6"/>
  <c r="H8"/>
  <c r="H9"/>
  <c r="H2"/>
  <c r="H19" s="1"/>
  <c r="D11" i="9" l="1"/>
  <c r="D5" l="1"/>
  <c r="D4"/>
  <c r="D6" s="1"/>
  <c r="D37" i="6"/>
  <c r="D38" s="1"/>
  <c r="D36"/>
  <c r="D35"/>
  <c r="D31"/>
  <c r="D27"/>
  <c r="D25"/>
  <c r="D23"/>
  <c r="L28"/>
  <c r="D10" l="1"/>
  <c r="D4"/>
  <c r="D6" s="1"/>
  <c r="D17"/>
  <c r="D2"/>
</calcChain>
</file>

<file path=xl/sharedStrings.xml><?xml version="1.0" encoding="utf-8"?>
<sst xmlns="http://schemas.openxmlformats.org/spreadsheetml/2006/main" count="213" uniqueCount="135">
  <si>
    <t>俺は俺の仕事をする！この試合に悔いは残さねえ</t>
  </si>
  <si>
    <t>お前の為にチームがあるんじゃねぇ、チームの為にお前がいるんだ</t>
  </si>
  <si>
    <t>技術も・・・気力も・・・体力も・・・持てるもの全て・・・全てをこのコートにおいてこよう</t>
  </si>
  <si>
    <t>チャンスのときこそ平常心だ</t>
  </si>
  <si>
    <t>本物のシューターは、練習によってのみ作られる！！</t>
  </si>
  <si>
    <t>ゴール下は戦場だ！！自分のゴールは自分で死守しなければならん</t>
  </si>
  <si>
    <t>はじめからうまくできる人なんて、いないんだから</t>
    <phoneticPr fontId="1"/>
  </si>
  <si>
    <r>
      <rPr>
        <b/>
        <sz val="11"/>
        <color rgb="FF69511A"/>
        <rFont val="ＭＳ Ｐゴシック"/>
        <family val="3"/>
        <charset val="128"/>
      </rPr>
      <t>必ず何か勝つ方法はあるはず・勝負に</t>
    </r>
    <r>
      <rPr>
        <b/>
        <sz val="11"/>
        <color rgb="FF69511A"/>
        <rFont val="Century Gothic"/>
        <family val="2"/>
      </rPr>
      <t xml:space="preserve"> ""</t>
    </r>
    <r>
      <rPr>
        <b/>
        <sz val="11"/>
        <color rgb="FF69511A"/>
        <rFont val="ＭＳ Ｐゴシック"/>
        <family val="3"/>
        <charset val="128"/>
      </rPr>
      <t>絶対</t>
    </r>
    <r>
      <rPr>
        <b/>
        <sz val="11"/>
        <color rgb="FF69511A"/>
        <rFont val="Century Gothic"/>
        <family val="2"/>
      </rPr>
      <t xml:space="preserve">"" </t>
    </r>
    <r>
      <rPr>
        <b/>
        <sz val="11"/>
        <color rgb="FF69511A"/>
        <rFont val="ＭＳ Ｐゴシック"/>
        <family val="3"/>
        <charset val="128"/>
      </rPr>
      <t>はないのだから</t>
    </r>
    <phoneticPr fontId="1"/>
  </si>
  <si>
    <t>勝ちたいという思いが、強い方が勝つ</t>
    <phoneticPr fontId="1"/>
  </si>
  <si>
    <t>負けたことがある』というのが、いつか大きな財産になる</t>
    <phoneticPr fontId="1"/>
  </si>
  <si>
    <t>下手糞の上級者への道のりは己が下手さを知りて一歩目</t>
    <phoneticPr fontId="1"/>
  </si>
  <si>
    <t>もっと上手くなりたい、ただそれだけす</t>
    <phoneticPr fontId="1"/>
  </si>
  <si>
    <t>基本がそれほど大事かわからんのか</t>
    <phoneticPr fontId="1"/>
  </si>
  <si>
    <t>最後まで・・・希望をすてちゃいかん。あきらめたらそこで試合終了だよ</t>
    <phoneticPr fontId="1"/>
  </si>
  <si>
    <t xml:space="preserve">No.4 </t>
    <phoneticPr fontId="1"/>
  </si>
  <si>
    <t>KAITO.S</t>
    <phoneticPr fontId="1"/>
  </si>
  <si>
    <t>GENSHIRO.Y</t>
    <phoneticPr fontId="1"/>
  </si>
  <si>
    <t>No.5</t>
  </si>
  <si>
    <t>No.6</t>
  </si>
  <si>
    <t>No.7</t>
  </si>
  <si>
    <t>No.8</t>
  </si>
  <si>
    <t>No.9</t>
  </si>
  <si>
    <t>Graduation celebration party  in 2016</t>
    <phoneticPr fontId="1"/>
  </si>
  <si>
    <t>栃尾ウィザーズ　2016年度　6年生を送る会</t>
    <rPh sb="0" eb="2">
      <t>トチオ</t>
    </rPh>
    <rPh sb="12" eb="14">
      <t>ネンド</t>
    </rPh>
    <rPh sb="16" eb="18">
      <t>ネンセイ</t>
    </rPh>
    <rPh sb="19" eb="20">
      <t>オク</t>
    </rPh>
    <rPh sb="21" eb="22">
      <t>カイ</t>
    </rPh>
    <phoneticPr fontId="1"/>
  </si>
  <si>
    <t>　</t>
    <phoneticPr fontId="1"/>
  </si>
  <si>
    <t>1. 卒団生入場</t>
    <rPh sb="3" eb="4">
      <t>ソツ</t>
    </rPh>
    <rPh sb="4" eb="5">
      <t>ダン</t>
    </rPh>
    <rPh sb="5" eb="6">
      <t>セイ</t>
    </rPh>
    <rPh sb="6" eb="8">
      <t>ニュウジョウ</t>
    </rPh>
    <phoneticPr fontId="1"/>
  </si>
  <si>
    <t>3.4年生は、6年生へのメッセージとコーチへの言葉</t>
    <rPh sb="3" eb="5">
      <t>ネンセイ</t>
    </rPh>
    <rPh sb="8" eb="10">
      <t>ネンセイ</t>
    </rPh>
    <rPh sb="23" eb="25">
      <t>コトバ</t>
    </rPh>
    <phoneticPr fontId="1"/>
  </si>
  <si>
    <t>6年生は、自分他の6年生へのメッセージとコーチへの言葉</t>
    <rPh sb="1" eb="3">
      <t>ネンセイ</t>
    </rPh>
    <rPh sb="5" eb="7">
      <t>ジブン</t>
    </rPh>
    <rPh sb="7" eb="8">
      <t>ホカ</t>
    </rPh>
    <rPh sb="10" eb="12">
      <t>ネンセイ</t>
    </rPh>
    <rPh sb="25" eb="27">
      <t>コトバ</t>
    </rPh>
    <phoneticPr fontId="1"/>
  </si>
  <si>
    <t>3/6まで渡辺へお願いします。</t>
    <rPh sb="5" eb="7">
      <t>ワタナベ</t>
    </rPh>
    <rPh sb="9" eb="10">
      <t>ネガ</t>
    </rPh>
    <phoneticPr fontId="1"/>
  </si>
  <si>
    <t xml:space="preserve"> 平成28年度　TOCHIO ＷＩＺＡＲＤＳ</t>
    <phoneticPr fontId="15"/>
  </si>
  <si>
    <t xml:space="preserve">ウィザーズ6年生の在団が残りわずかとなりました。
そこで、毎年恒例の「6年生を送る会」を下記の通り
開催しますので、ご参加をお願いします。
</t>
    <rPh sb="6" eb="8">
      <t>ネンセイ</t>
    </rPh>
    <rPh sb="9" eb="11">
      <t>ザイダン</t>
    </rPh>
    <rPh sb="12" eb="13">
      <t>ノコ</t>
    </rPh>
    <rPh sb="29" eb="31">
      <t>マイトシ</t>
    </rPh>
    <rPh sb="31" eb="33">
      <t>コウレイ</t>
    </rPh>
    <rPh sb="36" eb="38">
      <t>ネンセイ</t>
    </rPh>
    <rPh sb="39" eb="40">
      <t>オク</t>
    </rPh>
    <rPh sb="41" eb="42">
      <t>カイ</t>
    </rPh>
    <rPh sb="44" eb="46">
      <t>カキ</t>
    </rPh>
    <rPh sb="47" eb="48">
      <t>トオ</t>
    </rPh>
    <rPh sb="50" eb="52">
      <t>カイサイ</t>
    </rPh>
    <rPh sb="59" eb="61">
      <t>サンカ</t>
    </rPh>
    <rPh sb="63" eb="64">
      <t>ネガ</t>
    </rPh>
    <phoneticPr fontId="15"/>
  </si>
  <si>
    <t>記</t>
  </si>
  <si>
    <t>　　 場　所　　　　　　東雲</t>
    <rPh sb="3" eb="4">
      <t>バ</t>
    </rPh>
    <rPh sb="5" eb="6">
      <t>ショ</t>
    </rPh>
    <rPh sb="12" eb="14">
      <t>シノノメ</t>
    </rPh>
    <phoneticPr fontId="15"/>
  </si>
  <si>
    <t>　 　時　間　　　　　18 : 00　より　（予定）</t>
    <rPh sb="23" eb="25">
      <t>ヨテイ</t>
    </rPh>
    <phoneticPr fontId="15"/>
  </si>
  <si>
    <t>当日の試合状況により前後します。</t>
    <rPh sb="0" eb="2">
      <t>トウジツ</t>
    </rPh>
    <rPh sb="3" eb="5">
      <t>シアイ</t>
    </rPh>
    <rPh sb="5" eb="7">
      <t>ジョウキョウ</t>
    </rPh>
    <rPh sb="10" eb="12">
      <t>ゼンゴ</t>
    </rPh>
    <phoneticPr fontId="15"/>
  </si>
  <si>
    <t>　　　　　会費　　１７：００～１９：００</t>
    <rPh sb="5" eb="7">
      <t>カイヒ</t>
    </rPh>
    <phoneticPr fontId="15"/>
  </si>
  <si>
    <t xml:space="preserve"> 会　費</t>
    <rPh sb="1" eb="2">
      <t>カイ</t>
    </rPh>
    <rPh sb="3" eb="4">
      <t>ヒ</t>
    </rPh>
    <phoneticPr fontId="15"/>
  </si>
  <si>
    <t>子ども　　</t>
    <rPh sb="0" eb="1">
      <t>コ</t>
    </rPh>
    <phoneticPr fontId="15"/>
  </si>
  <si>
    <t>1,500円</t>
    <rPh sb="5" eb="6">
      <t>エン</t>
    </rPh>
    <phoneticPr fontId="15"/>
  </si>
  <si>
    <t>大人（女性）</t>
    <rPh sb="0" eb="2">
      <t>オトナ</t>
    </rPh>
    <rPh sb="3" eb="5">
      <t>ジョセイ</t>
    </rPh>
    <phoneticPr fontId="15"/>
  </si>
  <si>
    <t>3,000円</t>
    <rPh sb="5" eb="6">
      <t>エン</t>
    </rPh>
    <phoneticPr fontId="15"/>
  </si>
  <si>
    <t>大人（男性）</t>
    <rPh sb="0" eb="2">
      <t>オトナ</t>
    </rPh>
    <rPh sb="3" eb="5">
      <t>ダンセイ</t>
    </rPh>
    <phoneticPr fontId="15"/>
  </si>
  <si>
    <t>4,000円</t>
    <rPh sb="5" eb="6">
      <t>エン</t>
    </rPh>
    <phoneticPr fontId="15"/>
  </si>
  <si>
    <t>　　　　</t>
  </si>
  <si>
    <t>　　時間の詳細については、後日改めてご連絡します。</t>
    <rPh sb="2" eb="4">
      <t>ジカン</t>
    </rPh>
    <rPh sb="5" eb="7">
      <t>ショウサイ</t>
    </rPh>
    <rPh sb="13" eb="15">
      <t>ゴジツ</t>
    </rPh>
    <rPh sb="15" eb="16">
      <t>アラタ</t>
    </rPh>
    <rPh sb="19" eb="21">
      <t>レンラク</t>
    </rPh>
    <phoneticPr fontId="15"/>
  </si>
  <si>
    <t>時間の詳細については、後日改めてご連絡します。</t>
    <rPh sb="0" eb="2">
      <t>ジカン</t>
    </rPh>
    <rPh sb="3" eb="5">
      <t>ショウサイ</t>
    </rPh>
    <rPh sb="11" eb="13">
      <t>ゴジツ</t>
    </rPh>
    <rPh sb="13" eb="14">
      <t>アラタ</t>
    </rPh>
    <rPh sb="17" eb="19">
      <t>レンラク</t>
    </rPh>
    <phoneticPr fontId="15"/>
  </si>
  <si>
    <t>出欠の確認をしますので下記の用紙を 3/6（月）までにお願いします。</t>
    <rPh sb="22" eb="23">
      <t>ゲツ</t>
    </rPh>
    <phoneticPr fontId="15"/>
  </si>
  <si>
    <t>会費は、事前に集金します。　別途ご連絡します。</t>
    <rPh sb="0" eb="2">
      <t>カイヒ</t>
    </rPh>
    <rPh sb="4" eb="6">
      <t>ジゼン</t>
    </rPh>
    <rPh sb="7" eb="9">
      <t>シュウキン</t>
    </rPh>
    <rPh sb="14" eb="16">
      <t>ベット</t>
    </rPh>
    <rPh sb="17" eb="19">
      <t>レンラク</t>
    </rPh>
    <phoneticPr fontId="15"/>
  </si>
  <si>
    <t xml:space="preserve"> </t>
    <phoneticPr fontId="15"/>
  </si>
  <si>
    <t>参加者氏名</t>
    <rPh sb="0" eb="3">
      <t>サンカシャ</t>
    </rPh>
    <rPh sb="3" eb="5">
      <t>シメイ</t>
    </rPh>
    <phoneticPr fontId="15"/>
  </si>
  <si>
    <t>○をつけてください。</t>
    <phoneticPr fontId="15"/>
  </si>
  <si>
    <t>男性　・　女性　・　子ども</t>
    <rPh sb="0" eb="2">
      <t>ダンセイ</t>
    </rPh>
    <rPh sb="5" eb="7">
      <t>ジョセイ</t>
    </rPh>
    <rPh sb="10" eb="11">
      <t>コ</t>
    </rPh>
    <phoneticPr fontId="15"/>
  </si>
  <si>
    <t xml:space="preserve">   保護者の言葉</t>
    <rPh sb="3" eb="6">
      <t>ホゴシャ</t>
    </rPh>
    <rPh sb="7" eb="9">
      <t>コトバ</t>
    </rPh>
    <phoneticPr fontId="1"/>
  </si>
  <si>
    <t>TOOCHIO ＷＩＺＡＲＤＳ</t>
    <phoneticPr fontId="1"/>
  </si>
  <si>
    <t>HARUTO HIROTO KOTA RIICHI</t>
    <phoneticPr fontId="1"/>
  </si>
  <si>
    <t>プレゼント</t>
    <phoneticPr fontId="1"/>
  </si>
  <si>
    <t>持ち込み飲み物代　</t>
    <rPh sb="0" eb="1">
      <t>モ</t>
    </rPh>
    <rPh sb="2" eb="3">
      <t>コ</t>
    </rPh>
    <rPh sb="4" eb="5">
      <t>ノ</t>
    </rPh>
    <rPh sb="6" eb="7">
      <t>モノ</t>
    </rPh>
    <rPh sb="7" eb="8">
      <t>ダイ</t>
    </rPh>
    <phoneticPr fontId="1"/>
  </si>
  <si>
    <t>子ども</t>
    <rPh sb="0" eb="1">
      <t>コ</t>
    </rPh>
    <phoneticPr fontId="1"/>
  </si>
  <si>
    <t>@2300*6　</t>
    <phoneticPr fontId="1"/>
  </si>
  <si>
    <t>（シューズケース）</t>
    <phoneticPr fontId="1"/>
  </si>
  <si>
    <t>20-25本　ペットボトル</t>
    <rPh sb="5" eb="6">
      <t>ホン</t>
    </rPh>
    <phoneticPr fontId="1"/>
  </si>
  <si>
    <t>女性</t>
    <rPh sb="0" eb="2">
      <t>ジョセイ</t>
    </rPh>
    <phoneticPr fontId="1"/>
  </si>
  <si>
    <t>男性</t>
    <rPh sb="0" eb="1">
      <t>オトコ</t>
    </rPh>
    <rPh sb="1" eb="2">
      <t>セイ</t>
    </rPh>
    <phoneticPr fontId="1"/>
  </si>
  <si>
    <t>東雲へ支払い</t>
    <rPh sb="0" eb="2">
      <t>シノノメ</t>
    </rPh>
    <rPh sb="3" eb="5">
      <t>シハラ</t>
    </rPh>
    <phoneticPr fontId="1"/>
  </si>
  <si>
    <t>色紙</t>
    <rPh sb="0" eb="2">
      <t>シキシ</t>
    </rPh>
    <phoneticPr fontId="1"/>
  </si>
  <si>
    <t>在団生より会費</t>
    <rPh sb="0" eb="2">
      <t>ザイダン</t>
    </rPh>
    <rPh sb="2" eb="3">
      <t>セイ</t>
    </rPh>
    <rPh sb="5" eb="7">
      <t>カイヒ</t>
    </rPh>
    <phoneticPr fontId="1"/>
  </si>
  <si>
    <t>9軒</t>
    <rPh sb="1" eb="2">
      <t>ケン</t>
    </rPh>
    <phoneticPr fontId="1"/>
  </si>
  <si>
    <t>1軒2,000円+佐藤プラス500円</t>
    <rPh sb="0" eb="1">
      <t>ケン</t>
    </rPh>
    <rPh sb="6" eb="7">
      <t>エン</t>
    </rPh>
    <rPh sb="8" eb="10">
      <t>サトウ</t>
    </rPh>
    <rPh sb="16" eb="17">
      <t>エン</t>
    </rPh>
    <phoneticPr fontId="1"/>
  </si>
  <si>
    <t>折り1,000円+ご飯+ﾃﾞｻﾞｰﾄ?</t>
    <rPh sb="0" eb="1">
      <t>オ</t>
    </rPh>
    <rPh sb="7" eb="8">
      <t>エン</t>
    </rPh>
    <rPh sb="10" eb="11">
      <t>ハン</t>
    </rPh>
    <phoneticPr fontId="1"/>
  </si>
  <si>
    <t>折り1,000円+茶碗蒸し+ご飯（2000円相当）</t>
    <rPh sb="0" eb="1">
      <t>オ</t>
    </rPh>
    <rPh sb="7" eb="8">
      <t>エン</t>
    </rPh>
    <rPh sb="9" eb="11">
      <t>チャワン</t>
    </rPh>
    <rPh sb="11" eb="12">
      <t>ム</t>
    </rPh>
    <rPh sb="15" eb="16">
      <t>ハン</t>
    </rPh>
    <rPh sb="21" eb="22">
      <t>エン</t>
    </rPh>
    <rPh sb="22" eb="24">
      <t>ソウトウ</t>
    </rPh>
    <phoneticPr fontId="1"/>
  </si>
  <si>
    <t>`＠1,500</t>
    <phoneticPr fontId="1"/>
  </si>
  <si>
    <t>`＠3,000</t>
    <phoneticPr fontId="1"/>
  </si>
  <si>
    <t>`＠4,000</t>
    <phoneticPr fontId="1"/>
  </si>
  <si>
    <t>瓶</t>
    <rPh sb="0" eb="1">
      <t>ビン</t>
    </rPh>
    <phoneticPr fontId="1"/>
  </si>
  <si>
    <t>生ビールほか　ひとり2杯程度まで</t>
    <rPh sb="0" eb="1">
      <t>ナマ</t>
    </rPh>
    <rPh sb="11" eb="12">
      <t>ハイ</t>
    </rPh>
    <rPh sb="12" eb="14">
      <t>テイド</t>
    </rPh>
    <phoneticPr fontId="1"/>
  </si>
  <si>
    <t>ﾋﾟｯﾁｬｰを8くらいまで？</t>
    <phoneticPr fontId="1"/>
  </si>
  <si>
    <t>とられた分はとり返す。攻気をわすれないように</t>
    <phoneticPr fontId="1"/>
  </si>
  <si>
    <t>3/8まで6送会の出欠と一緒に渡辺までお願いします。</t>
    <rPh sb="6" eb="7">
      <t>ソウ</t>
    </rPh>
    <rPh sb="7" eb="8">
      <t>カイ</t>
    </rPh>
    <rPh sb="9" eb="11">
      <t>シュッケツ</t>
    </rPh>
    <rPh sb="12" eb="14">
      <t>イッショ</t>
    </rPh>
    <rPh sb="15" eb="17">
      <t>ワタナベ</t>
    </rPh>
    <rPh sb="20" eb="21">
      <t>ネガ</t>
    </rPh>
    <phoneticPr fontId="1"/>
  </si>
  <si>
    <t>6年生は他6年生とコーチへの言葉</t>
    <rPh sb="1" eb="3">
      <t>ネンセイ</t>
    </rPh>
    <rPh sb="4" eb="5">
      <t>ホカ</t>
    </rPh>
    <rPh sb="6" eb="8">
      <t>ネンセイ</t>
    </rPh>
    <rPh sb="14" eb="16">
      <t>コトバ</t>
    </rPh>
    <phoneticPr fontId="1"/>
  </si>
  <si>
    <t xml:space="preserve">       日　時　　　　　平成 29年 3 月18日 （土）</t>
    <rPh sb="27" eb="28">
      <t>ニチ</t>
    </rPh>
    <rPh sb="30" eb="31">
      <t>ド</t>
    </rPh>
    <phoneticPr fontId="15"/>
  </si>
  <si>
    <t>写真プリント代</t>
    <rPh sb="0" eb="2">
      <t>シャシン</t>
    </rPh>
    <rPh sb="6" eb="7">
      <t>ダイ</t>
    </rPh>
    <phoneticPr fontId="1"/>
  </si>
  <si>
    <t>@108*8</t>
    <phoneticPr fontId="1"/>
  </si>
  <si>
    <t>卒団生6人プラスコーチ2名分</t>
    <rPh sb="0" eb="1">
      <t>ソツ</t>
    </rPh>
    <rPh sb="1" eb="2">
      <t>ダン</t>
    </rPh>
    <rPh sb="2" eb="3">
      <t>セイ</t>
    </rPh>
    <rPh sb="4" eb="5">
      <t>ヒト</t>
    </rPh>
    <rPh sb="12" eb="13">
      <t>ナ</t>
    </rPh>
    <rPh sb="13" eb="14">
      <t>ブン</t>
    </rPh>
    <phoneticPr fontId="1"/>
  </si>
  <si>
    <t>持込み用ドリンク代+お茶代込み</t>
    <rPh sb="0" eb="1">
      <t>モチコ</t>
    </rPh>
    <rPh sb="2" eb="3">
      <t>ヨウ</t>
    </rPh>
    <rPh sb="7" eb="8">
      <t>ダイ</t>
    </rPh>
    <rPh sb="10" eb="12">
      <t>チャダイ</t>
    </rPh>
    <rPh sb="12" eb="13">
      <t>コミ</t>
    </rPh>
    <phoneticPr fontId="1"/>
  </si>
  <si>
    <t>東雲へ（3/18当日）</t>
    <rPh sb="0" eb="2">
      <t>シノノメ</t>
    </rPh>
    <rPh sb="8" eb="10">
      <t>トウジツ</t>
    </rPh>
    <phoneticPr fontId="1"/>
  </si>
  <si>
    <t>　3/11までお願いします。</t>
    <rPh sb="8" eb="9">
      <t>ネガ</t>
    </rPh>
    <phoneticPr fontId="1"/>
  </si>
  <si>
    <t>17.3.1　　渡辺</t>
    <rPh sb="8" eb="10">
      <t>ワタナベ</t>
    </rPh>
    <phoneticPr fontId="1"/>
  </si>
  <si>
    <t>会計報告</t>
    <rPh sb="0" eb="2">
      <t>カイケイ</t>
    </rPh>
    <rPh sb="2" eb="4">
      <t>ホウコク</t>
    </rPh>
    <phoneticPr fontId="1"/>
  </si>
  <si>
    <t>色紙代</t>
    <rPh sb="0" eb="2">
      <t>シキシ</t>
    </rPh>
    <rPh sb="2" eb="3">
      <t>ダイ</t>
    </rPh>
    <phoneticPr fontId="1"/>
  </si>
  <si>
    <t>プレゼント代</t>
    <rPh sb="5" eb="6">
      <t>ダイ</t>
    </rPh>
    <phoneticPr fontId="1"/>
  </si>
  <si>
    <t>ミサワスポーツ</t>
    <phoneticPr fontId="1"/>
  </si>
  <si>
    <t>飲み物代</t>
    <rPh sb="0" eb="1">
      <t>ノ</t>
    </rPh>
    <rPh sb="2" eb="3">
      <t>モノ</t>
    </rPh>
    <rPh sb="3" eb="4">
      <t>ダイ</t>
    </rPh>
    <phoneticPr fontId="1"/>
  </si>
  <si>
    <t>（収入）</t>
    <rPh sb="1" eb="3">
      <t>シュウニュウ</t>
    </rPh>
    <phoneticPr fontId="1"/>
  </si>
  <si>
    <t>会費</t>
    <rPh sb="0" eb="2">
      <t>カイヒ</t>
    </rPh>
    <phoneticPr fontId="1"/>
  </si>
  <si>
    <t>(支出）</t>
    <rPh sb="1" eb="3">
      <t>シシュツ</t>
    </rPh>
    <phoneticPr fontId="1"/>
  </si>
  <si>
    <t xml:space="preserve"> チームの今年度成績発表</t>
    <rPh sb="5" eb="8">
      <t>コンネンド</t>
    </rPh>
    <rPh sb="8" eb="10">
      <t>セイセキ</t>
    </rPh>
    <rPh sb="10" eb="12">
      <t>ハッピョウ</t>
    </rPh>
    <phoneticPr fontId="1"/>
  </si>
  <si>
    <t>飯浜　壮真</t>
    <rPh sb="0" eb="2">
      <t>イイハマ</t>
    </rPh>
    <rPh sb="3" eb="5">
      <t>ソウマ</t>
    </rPh>
    <phoneticPr fontId="15"/>
  </si>
  <si>
    <t>渡辺　悠斗</t>
    <rPh sb="0" eb="2">
      <t>ワタナベ</t>
    </rPh>
    <rPh sb="3" eb="5">
      <t>ユウト</t>
    </rPh>
    <phoneticPr fontId="15"/>
  </si>
  <si>
    <t>大橋　広典/衛</t>
    <rPh sb="0" eb="2">
      <t>オオハシ</t>
    </rPh>
    <rPh sb="3" eb="5">
      <t>ヒロノリ</t>
    </rPh>
    <rPh sb="6" eb="7">
      <t>マモル</t>
    </rPh>
    <phoneticPr fontId="15"/>
  </si>
  <si>
    <t>山田　朔太郎</t>
    <rPh sb="0" eb="2">
      <t>ヤマダ</t>
    </rPh>
    <rPh sb="3" eb="6">
      <t>サクタロウ</t>
    </rPh>
    <phoneticPr fontId="15"/>
  </si>
  <si>
    <t>萩原　慧太</t>
    <rPh sb="0" eb="2">
      <t>ハギハラ</t>
    </rPh>
    <rPh sb="3" eb="5">
      <t>ケイタ</t>
    </rPh>
    <phoneticPr fontId="15"/>
  </si>
  <si>
    <t>諸橋　直紀</t>
    <rPh sb="0" eb="2">
      <t>モロハシ</t>
    </rPh>
    <rPh sb="3" eb="5">
      <t>ナオキ</t>
    </rPh>
    <phoneticPr fontId="15"/>
  </si>
  <si>
    <t>佐藤　啓人/悠斗/大翔</t>
    <rPh sb="0" eb="2">
      <t>サトウ</t>
    </rPh>
    <rPh sb="3" eb="5">
      <t>ケイト</t>
    </rPh>
    <rPh sb="6" eb="8">
      <t>ユウト</t>
    </rPh>
    <rPh sb="9" eb="10">
      <t>ダイ</t>
    </rPh>
    <rPh sb="10" eb="11">
      <t>ショウ</t>
    </rPh>
    <phoneticPr fontId="15"/>
  </si>
  <si>
    <t>波形　胡汰</t>
    <rPh sb="0" eb="2">
      <t>ナミカタ</t>
    </rPh>
    <rPh sb="3" eb="4">
      <t>コ</t>
    </rPh>
    <rPh sb="4" eb="5">
      <t>タ</t>
    </rPh>
    <phoneticPr fontId="15"/>
  </si>
  <si>
    <t>中村　利壱</t>
    <rPh sb="0" eb="2">
      <t>ナカムラ</t>
    </rPh>
    <rPh sb="3" eb="4">
      <t>リ</t>
    </rPh>
    <rPh sb="4" eb="5">
      <t>イチ</t>
    </rPh>
    <phoneticPr fontId="15"/>
  </si>
  <si>
    <t>小林　秀人</t>
    <rPh sb="0" eb="2">
      <t>コバヤシ</t>
    </rPh>
    <rPh sb="3" eb="4">
      <t>ヒデ</t>
    </rPh>
    <rPh sb="4" eb="5">
      <t>ヒト</t>
    </rPh>
    <phoneticPr fontId="1"/>
  </si>
  <si>
    <t>飯浜　佳悟</t>
    <rPh sb="0" eb="2">
      <t>イイハマ</t>
    </rPh>
    <rPh sb="3" eb="4">
      <t>カ</t>
    </rPh>
    <rPh sb="4" eb="5">
      <t>サトル</t>
    </rPh>
    <phoneticPr fontId="1"/>
  </si>
  <si>
    <t>佐藤　快人</t>
    <rPh sb="0" eb="2">
      <t>サトウ</t>
    </rPh>
    <rPh sb="3" eb="4">
      <t>カイ</t>
    </rPh>
    <rPh sb="4" eb="5">
      <t>ヒト</t>
    </rPh>
    <phoneticPr fontId="1"/>
  </si>
  <si>
    <t>八木　元士朗</t>
    <rPh sb="0" eb="2">
      <t>ヤギ</t>
    </rPh>
    <rPh sb="3" eb="4">
      <t>ゲン</t>
    </rPh>
    <rPh sb="4" eb="5">
      <t>シ</t>
    </rPh>
    <rPh sb="5" eb="6">
      <t>ロウ</t>
    </rPh>
    <phoneticPr fontId="1"/>
  </si>
  <si>
    <t>石丸　琉</t>
    <rPh sb="0" eb="2">
      <t>イシマル</t>
    </rPh>
    <rPh sb="3" eb="4">
      <t>リュウ</t>
    </rPh>
    <phoneticPr fontId="1"/>
  </si>
  <si>
    <t>渡辺　孝介</t>
    <rPh sb="0" eb="2">
      <t>ワタナベ</t>
    </rPh>
    <rPh sb="3" eb="5">
      <t>コウスケ</t>
    </rPh>
    <phoneticPr fontId="1"/>
  </si>
  <si>
    <t>お父さん</t>
    <rPh sb="1" eb="2">
      <t>トウ</t>
    </rPh>
    <phoneticPr fontId="1"/>
  </si>
  <si>
    <t>お母さん</t>
    <rPh sb="1" eb="2">
      <t>カア</t>
    </rPh>
    <phoneticPr fontId="1"/>
  </si>
  <si>
    <t>諸橋コーチ</t>
    <rPh sb="0" eb="2">
      <t>モロハシ</t>
    </rPh>
    <phoneticPr fontId="1"/>
  </si>
  <si>
    <t>川上コーチ</t>
    <rPh sb="0" eb="2">
      <t>カワカミ</t>
    </rPh>
    <phoneticPr fontId="1"/>
  </si>
  <si>
    <t xml:space="preserve">SAKUTARO KEITA NAOKI KEITO </t>
    <phoneticPr fontId="1"/>
  </si>
  <si>
    <t xml:space="preserve"> Thank you everyone </t>
    <phoneticPr fontId="1"/>
  </si>
  <si>
    <t xml:space="preserve"> Thanks ＷＩＺＡＲＤＳ</t>
    <phoneticPr fontId="1"/>
  </si>
  <si>
    <t xml:space="preserve"> </t>
    <phoneticPr fontId="1"/>
  </si>
  <si>
    <t>35,000円分飲み代</t>
    <rPh sb="6" eb="8">
      <t>エンブン</t>
    </rPh>
    <rPh sb="8" eb="9">
      <t>ノ</t>
    </rPh>
    <rPh sb="10" eb="11">
      <t>シロ</t>
    </rPh>
    <phoneticPr fontId="1"/>
  </si>
  <si>
    <t>Y.KOBAYASHI</t>
    <phoneticPr fontId="1"/>
  </si>
  <si>
    <t>Y.MOROHASHI</t>
    <phoneticPr fontId="1"/>
  </si>
  <si>
    <t>T.KAWAKAMI</t>
    <phoneticPr fontId="1"/>
  </si>
  <si>
    <t>SOMA YUTO HIRONORI MAMORU</t>
    <phoneticPr fontId="1"/>
  </si>
  <si>
    <t>SHUTO.K</t>
    <phoneticPr fontId="1"/>
  </si>
  <si>
    <t>KEIGO.I</t>
    <phoneticPr fontId="1"/>
  </si>
  <si>
    <t>RYU.I</t>
    <phoneticPr fontId="1"/>
  </si>
  <si>
    <t>KOSUKE.W</t>
    <phoneticPr fontId="1"/>
  </si>
  <si>
    <t>2. 乾杯</t>
    <rPh sb="3" eb="5">
      <t>カンパイ</t>
    </rPh>
    <phoneticPr fontId="1"/>
  </si>
  <si>
    <t>3. 歓談</t>
    <rPh sb="3" eb="5">
      <t>カンダン</t>
    </rPh>
    <phoneticPr fontId="1"/>
  </si>
  <si>
    <t>4. 6年生の言葉</t>
    <rPh sb="4" eb="6">
      <t>ネンセイ</t>
    </rPh>
    <rPh sb="7" eb="9">
      <t>コトバ</t>
    </rPh>
    <phoneticPr fontId="1"/>
  </si>
  <si>
    <t>5. コーチの言葉</t>
    <rPh sb="7" eb="9">
      <t>コトバ</t>
    </rPh>
    <phoneticPr fontId="1"/>
  </si>
  <si>
    <t>6. 記念品贈呈</t>
    <rPh sb="3" eb="6">
      <t>キネンヒン</t>
    </rPh>
    <rPh sb="6" eb="8">
      <t>ゾウテイ</t>
    </rPh>
    <phoneticPr fontId="1"/>
  </si>
  <si>
    <t>7. 閉会の言葉</t>
    <rPh sb="3" eb="5">
      <t>ヘイカイ</t>
    </rPh>
    <rPh sb="6" eb="8">
      <t>コトバ</t>
    </rPh>
    <phoneticPr fontId="1"/>
  </si>
  <si>
    <t>8. 卒団生退場</t>
    <rPh sb="3" eb="4">
      <t>ソツ</t>
    </rPh>
    <rPh sb="4" eb="5">
      <t>ダン</t>
    </rPh>
    <rPh sb="5" eb="6">
      <t>セイ</t>
    </rPh>
    <rPh sb="6" eb="8">
      <t>タイジョウ</t>
    </rPh>
    <phoneticPr fontId="1"/>
  </si>
</sst>
</file>

<file path=xl/styles.xml><?xml version="1.0" encoding="utf-8"?>
<styleSheet xmlns="http://schemas.openxmlformats.org/spreadsheetml/2006/main">
  <numFmts count="2">
    <numFmt numFmtId="42" formatCode="_ &quot;¥&quot;* #,##0_ ;_ &quot;¥&quot;* \-#,##0_ ;_ &quot;¥&quot;* &quot;-&quot;_ ;_ @_ "/>
    <numFmt numFmtId="176" formatCode="&quot;¥&quot;#,##0_);\(&quot;¥&quot;#,##0\)"/>
  </numFmts>
  <fonts count="33">
    <font>
      <sz val="11"/>
      <color theme="1"/>
      <name val="ＭＳ Ｐゴシック"/>
      <family val="2"/>
      <charset val="128"/>
      <scheme val="minor"/>
    </font>
    <font>
      <sz val="6"/>
      <name val="ＭＳ Ｐゴシック"/>
      <family val="2"/>
      <charset val="128"/>
      <scheme val="minor"/>
    </font>
    <font>
      <sz val="11"/>
      <color rgb="FF69511A"/>
      <name val="Century Gothic"/>
      <family val="2"/>
    </font>
    <font>
      <sz val="6"/>
      <color rgb="FF69511A"/>
      <name val="ＭＳ Ｐゴシック"/>
      <family val="3"/>
      <charset val="128"/>
    </font>
    <font>
      <sz val="7"/>
      <color theme="1"/>
      <name val="ＭＳ Ｐゴシック"/>
      <family val="2"/>
      <charset val="128"/>
      <scheme val="minor"/>
    </font>
    <font>
      <b/>
      <sz val="11"/>
      <color rgb="FF69511A"/>
      <name val="Century Gothic"/>
      <family val="2"/>
    </font>
    <font>
      <b/>
      <sz val="11"/>
      <color rgb="FF69511A"/>
      <name val="ＭＳ Ｐゴシック"/>
      <family val="3"/>
      <charset val="128"/>
    </font>
    <font>
      <sz val="11"/>
      <color rgb="FF69511A"/>
      <name val="ＭＳ Ｐゴシック"/>
      <family val="3"/>
      <charset val="128"/>
    </font>
    <font>
      <sz val="15"/>
      <color theme="1"/>
      <name val="ＭＳ Ｐゴシック"/>
      <family val="2"/>
      <charset val="128"/>
      <scheme val="minor"/>
    </font>
    <font>
      <b/>
      <u/>
      <sz val="15"/>
      <color theme="1"/>
      <name val="HG正楷書体-PRO"/>
      <family val="4"/>
      <charset val="128"/>
    </font>
    <font>
      <i/>
      <sz val="11"/>
      <color theme="1"/>
      <name val="HGS教科書体"/>
      <family val="1"/>
      <charset val="128"/>
    </font>
    <font>
      <sz val="13"/>
      <color theme="1"/>
      <name val="HG正楷書体-PRO"/>
      <family val="4"/>
      <charset val="128"/>
    </font>
    <font>
      <i/>
      <sz val="13"/>
      <color theme="1"/>
      <name val="HG正楷書体-PRO"/>
      <family val="4"/>
      <charset val="128"/>
    </font>
    <font>
      <b/>
      <u/>
      <sz val="11"/>
      <color theme="1"/>
      <name val="ＭＳ Ｐゴシック"/>
      <family val="3"/>
      <charset val="128"/>
      <scheme val="minor"/>
    </font>
    <font>
      <sz val="20"/>
      <color rgb="FF002060"/>
      <name val="HGS創英角ﾎﾟｯﾌﾟ体"/>
      <family val="3"/>
      <charset val="128"/>
    </font>
    <font>
      <sz val="6"/>
      <name val="ＭＳ Ｐゴシック"/>
      <family val="3"/>
      <charset val="128"/>
    </font>
    <font>
      <sz val="16"/>
      <name val="HG丸ｺﾞｼｯｸM-PRO"/>
      <family val="3"/>
      <charset val="128"/>
    </font>
    <font>
      <sz val="16"/>
      <name val="ＭＳ Ｐゴシック"/>
      <family val="3"/>
      <charset val="128"/>
    </font>
    <font>
      <sz val="12"/>
      <name val="HG丸ｺﾞｼｯｸM-PRO"/>
      <family val="3"/>
      <charset val="128"/>
    </font>
    <font>
      <sz val="11"/>
      <name val="HG丸ｺﾞｼｯｸM-PRO"/>
      <family val="3"/>
      <charset val="128"/>
    </font>
    <font>
      <sz val="11"/>
      <color theme="1"/>
      <name val="ＭＳ Ｐゴシック"/>
      <family val="2"/>
      <charset val="128"/>
      <scheme val="minor"/>
    </font>
    <font>
      <b/>
      <sz val="11"/>
      <color theme="1"/>
      <name val="ＭＳ Ｐゴシック"/>
      <family val="3"/>
      <charset val="128"/>
      <scheme val="minor"/>
    </font>
    <font>
      <b/>
      <i/>
      <sz val="11"/>
      <color rgb="FFFF0000"/>
      <name val="HG教科書体"/>
      <family val="1"/>
      <charset val="128"/>
    </font>
    <font>
      <sz val="10"/>
      <name val="HG丸ｺﾞｼｯｸM-PRO"/>
      <family val="3"/>
      <charset val="128"/>
    </font>
    <font>
      <sz val="11"/>
      <color theme="1"/>
      <name val="HG丸ｺﾞｼｯｸM-PRO"/>
      <family val="3"/>
      <charset val="128"/>
    </font>
    <font>
      <sz val="10"/>
      <color theme="1"/>
      <name val="HG丸ｺﾞｼｯｸM-PRO"/>
      <family val="3"/>
      <charset val="128"/>
    </font>
    <font>
      <sz val="8"/>
      <color theme="1"/>
      <name val="HG丸ｺﾞｼｯｸM-PRO"/>
      <family val="3"/>
      <charset val="128"/>
    </font>
    <font>
      <b/>
      <sz val="11"/>
      <color theme="1"/>
      <name val="ＭＳ Ｐゴシック"/>
      <family val="2"/>
      <charset val="128"/>
      <scheme val="minor"/>
    </font>
    <font>
      <b/>
      <i/>
      <sz val="11"/>
      <color theme="1"/>
      <name val="HGS教科書体"/>
      <family val="1"/>
      <charset val="128"/>
    </font>
    <font>
      <b/>
      <u/>
      <sz val="15"/>
      <color theme="1"/>
      <name val="HGS創英ﾌﾟﾚｾﾞﾝｽEB"/>
      <family val="1"/>
      <charset val="128"/>
    </font>
    <font>
      <b/>
      <i/>
      <sz val="12"/>
      <color rgb="FF00B0F0"/>
      <name val="HGP創英角ﾎﾟｯﾌﾟ体"/>
      <family val="3"/>
      <charset val="128"/>
    </font>
    <font>
      <sz val="13"/>
      <color theme="1"/>
      <name val="HG丸ｺﾞｼｯｸM-PRO"/>
      <family val="3"/>
      <charset val="128"/>
    </font>
    <font>
      <i/>
      <sz val="13"/>
      <color theme="1"/>
      <name val="HG丸ｺﾞｼｯｸM-PRO"/>
      <family val="3"/>
      <charset val="128"/>
    </font>
  </fonts>
  <fills count="2">
    <fill>
      <patternFill patternType="none"/>
    </fill>
    <fill>
      <patternFill patternType="gray125"/>
    </fill>
  </fills>
  <borders count="14">
    <border>
      <left/>
      <right/>
      <top/>
      <bottom/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indexed="64"/>
      </left>
      <right/>
      <top style="hair">
        <color auto="1"/>
      </top>
      <bottom style="hair">
        <color auto="1"/>
      </bottom>
      <diagonal/>
    </border>
    <border>
      <left style="thin">
        <color indexed="64"/>
      </left>
      <right/>
      <top style="hair">
        <color auto="1"/>
      </top>
      <bottom style="thin">
        <color indexed="64"/>
      </bottom>
      <diagonal/>
    </border>
  </borders>
  <cellStyleXfs count="2">
    <xf numFmtId="0" fontId="0" fillId="0" borderId="0">
      <alignment vertical="center"/>
    </xf>
    <xf numFmtId="38" fontId="20" fillId="0" borderId="0" applyFont="0" applyFill="0" applyBorder="0" applyAlignment="0" applyProtection="0">
      <alignment vertical="center"/>
    </xf>
  </cellStyleXfs>
  <cellXfs count="64">
    <xf numFmtId="0" fontId="0" fillId="0" borderId="0" xfId="0">
      <alignment vertical="center"/>
    </xf>
    <xf numFmtId="0" fontId="2" fillId="0" borderId="0" xfId="0" applyFont="1">
      <alignment vertical="center"/>
    </xf>
    <xf numFmtId="0" fontId="3" fillId="0" borderId="0" xfId="0" applyFont="1">
      <alignment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7" fillId="0" borderId="0" xfId="0" applyFont="1">
      <alignment vertical="center"/>
    </xf>
    <xf numFmtId="0" fontId="8" fillId="0" borderId="0" xfId="0" applyFont="1">
      <alignment vertical="center"/>
    </xf>
    <xf numFmtId="0" fontId="9" fillId="0" borderId="0" xfId="0" applyFont="1">
      <alignment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12" fillId="0" borderId="0" xfId="0" applyFont="1">
      <alignment vertical="center"/>
    </xf>
    <xf numFmtId="0" fontId="11" fillId="0" borderId="0" xfId="0" quotePrefix="1" applyFont="1">
      <alignment vertical="center"/>
    </xf>
    <xf numFmtId="0" fontId="13" fillId="0" borderId="0" xfId="0" applyFont="1">
      <alignment vertical="center"/>
    </xf>
    <xf numFmtId="0" fontId="0" fillId="0" borderId="0" xfId="0" applyAlignment="1">
      <alignment vertical="center" wrapText="1"/>
    </xf>
    <xf numFmtId="0" fontId="17" fillId="0" borderId="0" xfId="0" applyFont="1" applyAlignment="1">
      <alignment vertical="center"/>
    </xf>
    <xf numFmtId="0" fontId="18" fillId="0" borderId="0" xfId="0" applyFont="1" applyAlignment="1">
      <alignment horizontal="center" vertical="center"/>
    </xf>
    <xf numFmtId="0" fontId="19" fillId="0" borderId="0" xfId="0" applyFont="1">
      <alignment vertical="center"/>
    </xf>
    <xf numFmtId="0" fontId="18" fillId="0" borderId="0" xfId="0" applyFont="1" applyAlignment="1">
      <alignment horizontal="left" vertical="center"/>
    </xf>
    <xf numFmtId="0" fontId="19" fillId="0" borderId="0" xfId="0" applyFont="1" applyAlignment="1">
      <alignment horizontal="left" vertical="center"/>
    </xf>
    <xf numFmtId="0" fontId="18" fillId="0" borderId="0" xfId="0" applyFont="1" applyAlignment="1">
      <alignment vertical="center"/>
    </xf>
    <xf numFmtId="0" fontId="18" fillId="0" borderId="0" xfId="0" applyFont="1" applyAlignment="1">
      <alignment horizontal="justify" vertical="center"/>
    </xf>
    <xf numFmtId="0" fontId="19" fillId="0" borderId="0" xfId="0" applyFont="1" applyAlignment="1">
      <alignment vertical="center"/>
    </xf>
    <xf numFmtId="0" fontId="0" fillId="0" borderId="1" xfId="0" applyBorder="1">
      <alignment vertical="center"/>
    </xf>
    <xf numFmtId="0" fontId="18" fillId="0" borderId="1" xfId="0" applyFont="1" applyBorder="1" applyAlignment="1">
      <alignment horizontal="center" vertical="center"/>
    </xf>
    <xf numFmtId="0" fontId="0" fillId="0" borderId="0" xfId="0" quotePrefix="1">
      <alignment vertical="center"/>
    </xf>
    <xf numFmtId="38" fontId="0" fillId="0" borderId="0" xfId="1" applyFont="1">
      <alignment vertical="center"/>
    </xf>
    <xf numFmtId="38" fontId="0" fillId="0" borderId="0" xfId="0" applyNumberFormat="1">
      <alignment vertical="center"/>
    </xf>
    <xf numFmtId="38" fontId="0" fillId="0" borderId="0" xfId="1" applyFont="1" applyBorder="1">
      <alignment vertical="center"/>
    </xf>
    <xf numFmtId="176" fontId="13" fillId="0" borderId="0" xfId="0" applyNumberFormat="1" applyFont="1">
      <alignment vertical="center"/>
    </xf>
    <xf numFmtId="42" fontId="13" fillId="0" borderId="0" xfId="0" applyNumberFormat="1" applyFont="1">
      <alignment vertical="center"/>
    </xf>
    <xf numFmtId="0" fontId="21" fillId="0" borderId="0" xfId="0" applyFont="1">
      <alignment vertical="center"/>
    </xf>
    <xf numFmtId="0" fontId="0" fillId="0" borderId="0" xfId="0" applyAlignment="1">
      <alignment horizontal="center" vertical="center"/>
    </xf>
    <xf numFmtId="38" fontId="0" fillId="0" borderId="3" xfId="1" applyFont="1" applyBorder="1">
      <alignment vertical="center"/>
    </xf>
    <xf numFmtId="0" fontId="22" fillId="0" borderId="0" xfId="0" applyFont="1">
      <alignment vertical="center"/>
    </xf>
    <xf numFmtId="0" fontId="0" fillId="0" borderId="4" xfId="0" applyBorder="1">
      <alignment vertical="center"/>
    </xf>
    <xf numFmtId="0" fontId="0" fillId="0" borderId="5" xfId="0" applyBorder="1">
      <alignment vertical="center"/>
    </xf>
    <xf numFmtId="0" fontId="0" fillId="0" borderId="5" xfId="0" applyBorder="1" applyAlignment="1">
      <alignment horizontal="center" vertical="center"/>
    </xf>
    <xf numFmtId="0" fontId="0" fillId="0" borderId="6" xfId="0" applyBorder="1">
      <alignment vertical="center"/>
    </xf>
    <xf numFmtId="38" fontId="24" fillId="0" borderId="7" xfId="1" applyFont="1" applyBorder="1" applyAlignment="1">
      <alignment horizontal="right" vertical="center"/>
    </xf>
    <xf numFmtId="38" fontId="25" fillId="0" borderId="8" xfId="1" applyFont="1" applyBorder="1" applyAlignment="1">
      <alignment horizontal="right" vertical="center"/>
    </xf>
    <xf numFmtId="38" fontId="26" fillId="0" borderId="8" xfId="1" applyFont="1" applyBorder="1">
      <alignment vertical="center"/>
    </xf>
    <xf numFmtId="38" fontId="25" fillId="0" borderId="8" xfId="1" applyFont="1" applyBorder="1">
      <alignment vertical="center"/>
    </xf>
    <xf numFmtId="38" fontId="25" fillId="0" borderId="9" xfId="1" applyFont="1" applyBorder="1">
      <alignment vertical="center"/>
    </xf>
    <xf numFmtId="38" fontId="18" fillId="0" borderId="7" xfId="1" applyFont="1" applyBorder="1" applyAlignment="1">
      <alignment horizontal="right" vertical="center"/>
    </xf>
    <xf numFmtId="38" fontId="23" fillId="0" borderId="8" xfId="1" applyFont="1" applyBorder="1" applyAlignment="1">
      <alignment horizontal="right" vertical="center"/>
    </xf>
    <xf numFmtId="38" fontId="23" fillId="0" borderId="7" xfId="1" applyFont="1" applyBorder="1" applyAlignment="1">
      <alignment horizontal="right" vertical="center"/>
    </xf>
    <xf numFmtId="38" fontId="23" fillId="0" borderId="10" xfId="1" applyFont="1" applyBorder="1" applyAlignment="1">
      <alignment horizontal="right" vertical="center"/>
    </xf>
    <xf numFmtId="38" fontId="26" fillId="0" borderId="10" xfId="1" applyFont="1" applyBorder="1">
      <alignment vertical="center"/>
    </xf>
    <xf numFmtId="38" fontId="25" fillId="0" borderId="10" xfId="1" applyFont="1" applyBorder="1">
      <alignment vertical="center"/>
    </xf>
    <xf numFmtId="38" fontId="25" fillId="0" borderId="11" xfId="1" applyFont="1" applyBorder="1">
      <alignment vertical="center"/>
    </xf>
    <xf numFmtId="38" fontId="18" fillId="0" borderId="12" xfId="1" applyFont="1" applyBorder="1" applyAlignment="1">
      <alignment horizontal="right" vertical="center"/>
    </xf>
    <xf numFmtId="38" fontId="18" fillId="0" borderId="13" xfId="1" applyFont="1" applyBorder="1" applyAlignment="1">
      <alignment horizontal="right" vertical="center"/>
    </xf>
    <xf numFmtId="0" fontId="28" fillId="0" borderId="0" xfId="0" applyFont="1">
      <alignment vertical="center"/>
    </xf>
    <xf numFmtId="0" fontId="27" fillId="0" borderId="0" xfId="0" applyFont="1">
      <alignment vertical="center"/>
    </xf>
    <xf numFmtId="38" fontId="13" fillId="0" borderId="0" xfId="1" applyFont="1">
      <alignment vertical="center"/>
    </xf>
    <xf numFmtId="0" fontId="29" fillId="0" borderId="0" xfId="0" applyFont="1">
      <alignment vertical="center"/>
    </xf>
    <xf numFmtId="0" fontId="30" fillId="0" borderId="0" xfId="0" applyFont="1">
      <alignment vertical="center"/>
    </xf>
    <xf numFmtId="0" fontId="31" fillId="0" borderId="0" xfId="0" applyFont="1">
      <alignment vertical="center"/>
    </xf>
    <xf numFmtId="0" fontId="32" fillId="0" borderId="0" xfId="0" applyFont="1">
      <alignment vertical="center"/>
    </xf>
    <xf numFmtId="0" fontId="18" fillId="0" borderId="0" xfId="0" applyFont="1" applyAlignment="1">
      <alignment horizontal="left" vertical="center"/>
    </xf>
    <xf numFmtId="0" fontId="14" fillId="0" borderId="0" xfId="0" applyFont="1" applyAlignment="1">
      <alignment horizontal="center" vertical="center"/>
    </xf>
    <xf numFmtId="0" fontId="16" fillId="0" borderId="0" xfId="0" applyFont="1" applyAlignment="1">
      <alignment horizontal="left" vertical="center" wrapText="1"/>
    </xf>
    <xf numFmtId="0" fontId="19" fillId="0" borderId="2" xfId="0" applyFont="1" applyBorder="1" applyAlignment="1">
      <alignment horizontal="center" vertical="center"/>
    </xf>
  </cellXfs>
  <cellStyles count="2">
    <cellStyle name="桁区切り" xfId="1" builtinId="6"/>
    <cellStyle name="標準" xfId="0" builtinId="0"/>
  </cellStyles>
  <dxfs count="0"/>
  <tableStyles count="0" defaultTableStyle="TableStyleMedium2" defaultPivotStyle="PivotStyleLight16"/>
  <colors>
    <mruColors>
      <color rgb="FF000066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201706</xdr:colOff>
      <xdr:row>4</xdr:row>
      <xdr:rowOff>127186</xdr:rowOff>
    </xdr:from>
    <xdr:to>
      <xdr:col>20</xdr:col>
      <xdr:colOff>179294</xdr:colOff>
      <xdr:row>10</xdr:row>
      <xdr:rowOff>56029</xdr:rowOff>
    </xdr:to>
    <xdr:sp macro="" textlink="">
      <xdr:nvSpPr>
        <xdr:cNvPr id="2" name="Text Box 2"/>
        <xdr:cNvSpPr txBox="1">
          <a:spLocks noChangeArrowheads="1"/>
        </xdr:cNvSpPr>
      </xdr:nvSpPr>
      <xdr:spPr bwMode="auto">
        <a:xfrm>
          <a:off x="754156" y="1213036"/>
          <a:ext cx="4949638" cy="9575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xmlns:mc="http://schemas.openxmlformats.org/markup-compatibility/2006" val="FFFFFF" mc:Ignorable="a14" a14:legacySpreadsheetColorIndex="65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lnSpc>
              <a:spcPts val="1200"/>
            </a:lnSpc>
            <a:defRPr sz="1000"/>
          </a:pP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54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　　 </a:t>
          </a:r>
          <a:r>
            <a:rPr lang="ja-JP" altLang="en-US" sz="4800" b="0" i="0" u="none" strike="noStrike" baseline="0">
              <a:solidFill>
                <a:srgbClr val="00B0F0"/>
              </a:solidFill>
              <a:latin typeface="HG創英角ﾎﾟｯﾌﾟ体"/>
              <a:ea typeface="HG創英角ﾎﾟｯﾌﾟ体"/>
            </a:rPr>
            <a:t>6年生を送る会</a:t>
          </a:r>
        </a:p>
      </xdr:txBody>
    </xdr:sp>
    <xdr:clientData/>
  </xdr:twoCellAnchor>
  <xdr:twoCellAnchor editAs="oneCell">
    <xdr:from>
      <xdr:col>0</xdr:col>
      <xdr:colOff>0</xdr:colOff>
      <xdr:row>4</xdr:row>
      <xdr:rowOff>95250</xdr:rowOff>
    </xdr:from>
    <xdr:to>
      <xdr:col>2</xdr:col>
      <xdr:colOff>238125</xdr:colOff>
      <xdr:row>9</xdr:row>
      <xdr:rowOff>57150</xdr:rowOff>
    </xdr:to>
    <xdr:pic>
      <xdr:nvPicPr>
        <xdr:cNvPr id="3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0" y="1181100"/>
          <a:ext cx="790575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19</xdr:col>
      <xdr:colOff>171450</xdr:colOff>
      <xdr:row>4</xdr:row>
      <xdr:rowOff>152400</xdr:rowOff>
    </xdr:from>
    <xdr:to>
      <xdr:col>21</xdr:col>
      <xdr:colOff>419100</xdr:colOff>
      <xdr:row>9</xdr:row>
      <xdr:rowOff>114300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xmlns="" val="0"/>
            </a:ext>
          </a:extLst>
        </a:blip>
        <a:srcRect/>
        <a:stretch>
          <a:fillRect/>
        </a:stretch>
      </xdr:blipFill>
      <xdr:spPr bwMode="auto">
        <a:xfrm>
          <a:off x="5419725" y="1238250"/>
          <a:ext cx="800100" cy="8191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 xmlns="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xmlns="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38100</xdr:colOff>
      <xdr:row>41</xdr:row>
      <xdr:rowOff>142875</xdr:rowOff>
    </xdr:from>
    <xdr:to>
      <xdr:col>13</xdr:col>
      <xdr:colOff>161925</xdr:colOff>
      <xdr:row>44</xdr:row>
      <xdr:rowOff>9525</xdr:rowOff>
    </xdr:to>
    <xdr:sp macro="" textlink="">
      <xdr:nvSpPr>
        <xdr:cNvPr id="5" name="Text Box 5"/>
        <xdr:cNvSpPr txBox="1">
          <a:spLocks noChangeArrowheads="1"/>
        </xdr:cNvSpPr>
      </xdr:nvSpPr>
      <xdr:spPr bwMode="auto">
        <a:xfrm>
          <a:off x="2247900" y="7715250"/>
          <a:ext cx="1504950" cy="409575"/>
        </a:xfrm>
        <a:prstGeom prst="rect">
          <a:avLst/>
        </a:prstGeom>
        <a:solidFill>
          <a:srgbClr val="FFFFFF"/>
        </a:solidFill>
        <a:ln>
          <a:noFill/>
        </a:ln>
        <a:extLst>
          <a:ext uri="{91240B29-F687-4F45-9708-019B960494DF}">
            <a14:hiddenLine xmlns:a14="http://schemas.microsoft.com/office/drawing/2010/main" xmlns="" w="9525">
              <a:solidFill>
                <a:srgbClr xmlns:mc="http://schemas.openxmlformats.org/markup-compatibility/2006" val="000000" mc:Ignorable="a14" a14:legacySpreadsheetColorIndex="64"/>
              </a:solidFill>
              <a:miter lim="800000"/>
              <a:headEnd/>
              <a:tailEnd/>
            </a14:hiddenLine>
          </a:ext>
        </a:extLst>
      </xdr:spPr>
      <xdr:txBody>
        <a:bodyPr vertOverflow="clip" wrap="square" lIns="27432" tIns="18288" rIns="0" bIns="0" anchor="t" upright="1"/>
        <a:lstStyle/>
        <a:p>
          <a:pPr algn="l" rtl="0">
            <a:lnSpc>
              <a:spcPts val="1300"/>
            </a:lnSpc>
            <a:defRPr sz="1000"/>
          </a:pPr>
          <a:endParaRPr lang="ja-JP" altLang="en-US" sz="1100" b="0" i="0" u="none" strike="noStrike" baseline="0">
            <a:solidFill>
              <a:srgbClr val="000000"/>
            </a:solidFill>
            <a:latin typeface="ＭＳ Ｐゴシック"/>
            <a:ea typeface="ＭＳ Ｐゴシック"/>
          </a:endParaRPr>
        </a:p>
        <a:p>
          <a:pPr algn="l" rtl="0">
            <a:lnSpc>
              <a:spcPts val="1200"/>
            </a:lnSpc>
            <a:defRPr sz="1000"/>
          </a:pPr>
          <a:r>
            <a:rPr lang="ja-JP" altLang="en-US" sz="1100" b="0" i="0" u="none" strike="noStrike" baseline="0">
              <a:solidFill>
                <a:srgbClr val="000000"/>
              </a:solidFill>
              <a:latin typeface="ＭＳ Ｐゴシック"/>
              <a:ea typeface="ＭＳ Ｐゴシック"/>
            </a:rPr>
            <a:t>　キ  リ  ト  リ  セ  ン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0</xdr:row>
      <xdr:rowOff>0</xdr:rowOff>
    </xdr:from>
    <xdr:to>
      <xdr:col>7</xdr:col>
      <xdr:colOff>44332</xdr:colOff>
      <xdr:row>15</xdr:row>
      <xdr:rowOff>9525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438150" y="171450"/>
          <a:ext cx="2606557" cy="258127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0</xdr:row>
      <xdr:rowOff>9525</xdr:rowOff>
    </xdr:from>
    <xdr:to>
      <xdr:col>14</xdr:col>
      <xdr:colOff>63382</xdr:colOff>
      <xdr:row>15</xdr:row>
      <xdr:rowOff>19050</xdr:rowOff>
    </xdr:to>
    <xdr:pic>
      <xdr:nvPicPr>
        <xdr:cNvPr id="4" name="図 3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3457575" y="180975"/>
          <a:ext cx="2606557" cy="2581275"/>
        </a:xfrm>
        <a:prstGeom prst="rect">
          <a:avLst/>
        </a:prstGeom>
      </xdr:spPr>
    </xdr:pic>
    <xdr:clientData/>
  </xdr:twoCellAnchor>
  <xdr:twoCellAnchor editAs="oneCell">
    <xdr:from>
      <xdr:col>14</xdr:col>
      <xdr:colOff>409575</xdr:colOff>
      <xdr:row>18</xdr:row>
      <xdr:rowOff>28575</xdr:rowOff>
    </xdr:from>
    <xdr:to>
      <xdr:col>21</xdr:col>
      <xdr:colOff>15757</xdr:colOff>
      <xdr:row>33</xdr:row>
      <xdr:rowOff>38100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6410325" y="3286125"/>
          <a:ext cx="2606557" cy="258127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18</xdr:row>
      <xdr:rowOff>9525</xdr:rowOff>
    </xdr:from>
    <xdr:to>
      <xdr:col>7</xdr:col>
      <xdr:colOff>44332</xdr:colOff>
      <xdr:row>33</xdr:row>
      <xdr:rowOff>19050</xdr:rowOff>
    </xdr:to>
    <xdr:pic>
      <xdr:nvPicPr>
        <xdr:cNvPr id="11" name="図 10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438150" y="3267075"/>
          <a:ext cx="2606557" cy="2581275"/>
        </a:xfrm>
        <a:prstGeom prst="rect">
          <a:avLst/>
        </a:prstGeom>
      </xdr:spPr>
    </xdr:pic>
    <xdr:clientData/>
  </xdr:twoCellAnchor>
  <xdr:twoCellAnchor editAs="oneCell">
    <xdr:from>
      <xdr:col>8</xdr:col>
      <xdr:colOff>28575</xdr:colOff>
      <xdr:row>18</xdr:row>
      <xdr:rowOff>19050</xdr:rowOff>
    </xdr:from>
    <xdr:to>
      <xdr:col>14</xdr:col>
      <xdr:colOff>63382</xdr:colOff>
      <xdr:row>33</xdr:row>
      <xdr:rowOff>28575</xdr:rowOff>
    </xdr:to>
    <xdr:pic>
      <xdr:nvPicPr>
        <xdr:cNvPr id="12" name="図 1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3457575" y="3276600"/>
          <a:ext cx="2606557" cy="2581275"/>
        </a:xfrm>
        <a:prstGeom prst="rect">
          <a:avLst/>
        </a:prstGeom>
      </xdr:spPr>
    </xdr:pic>
    <xdr:clientData/>
  </xdr:twoCellAnchor>
  <xdr:twoCellAnchor editAs="oneCell">
    <xdr:from>
      <xdr:col>15</xdr:col>
      <xdr:colOff>9525</xdr:colOff>
      <xdr:row>0</xdr:row>
      <xdr:rowOff>19050</xdr:rowOff>
    </xdr:from>
    <xdr:to>
      <xdr:col>21</xdr:col>
      <xdr:colOff>44332</xdr:colOff>
      <xdr:row>15</xdr:row>
      <xdr:rowOff>28575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6438900" y="190500"/>
          <a:ext cx="2606557" cy="258127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</xdr:colOff>
      <xdr:row>1</xdr:row>
      <xdr:rowOff>161926</xdr:rowOff>
    </xdr:from>
    <xdr:to>
      <xdr:col>5</xdr:col>
      <xdr:colOff>409575</xdr:colOff>
      <xdr:row>14</xdr:row>
      <xdr:rowOff>36548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428626" y="161926"/>
          <a:ext cx="2124074" cy="2103472"/>
        </a:xfrm>
        <a:prstGeom prst="rect">
          <a:avLst/>
        </a:prstGeom>
      </xdr:spPr>
    </xdr:pic>
    <xdr:clientData/>
  </xdr:twoCellAnchor>
  <xdr:twoCellAnchor editAs="oneCell">
    <xdr:from>
      <xdr:col>7</xdr:col>
      <xdr:colOff>419101</xdr:colOff>
      <xdr:row>1</xdr:row>
      <xdr:rowOff>152401</xdr:rowOff>
    </xdr:from>
    <xdr:to>
      <xdr:col>12</xdr:col>
      <xdr:colOff>400050</xdr:colOff>
      <xdr:row>14</xdr:row>
      <xdr:rowOff>27023</xdr:rowOff>
    </xdr:to>
    <xdr:pic>
      <xdr:nvPicPr>
        <xdr:cNvPr id="3" name="図 2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3419476" y="323851"/>
          <a:ext cx="2124074" cy="2103472"/>
        </a:xfrm>
        <a:prstGeom prst="rect">
          <a:avLst/>
        </a:prstGeom>
      </xdr:spPr>
    </xdr:pic>
    <xdr:clientData/>
  </xdr:twoCellAnchor>
  <xdr:twoCellAnchor editAs="oneCell">
    <xdr:from>
      <xdr:col>0</xdr:col>
      <xdr:colOff>419101</xdr:colOff>
      <xdr:row>16</xdr:row>
      <xdr:rowOff>19051</xdr:rowOff>
    </xdr:from>
    <xdr:to>
      <xdr:col>5</xdr:col>
      <xdr:colOff>400050</xdr:colOff>
      <xdr:row>28</xdr:row>
      <xdr:rowOff>65123</xdr:rowOff>
    </xdr:to>
    <xdr:pic>
      <xdr:nvPicPr>
        <xdr:cNvPr id="4" name="図 3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419101" y="2933701"/>
          <a:ext cx="2124074" cy="2103472"/>
        </a:xfrm>
        <a:prstGeom prst="rect">
          <a:avLst/>
        </a:prstGeom>
      </xdr:spPr>
    </xdr:pic>
    <xdr:clientData/>
  </xdr:twoCellAnchor>
  <xdr:twoCellAnchor editAs="oneCell">
    <xdr:from>
      <xdr:col>8</xdr:col>
      <xdr:colOff>19051</xdr:colOff>
      <xdr:row>16</xdr:row>
      <xdr:rowOff>9526</xdr:rowOff>
    </xdr:from>
    <xdr:to>
      <xdr:col>13</xdr:col>
      <xdr:colOff>0</xdr:colOff>
      <xdr:row>28</xdr:row>
      <xdr:rowOff>55598</xdr:rowOff>
    </xdr:to>
    <xdr:pic>
      <xdr:nvPicPr>
        <xdr:cNvPr id="5" name="図 4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3448051" y="2924176"/>
          <a:ext cx="2124074" cy="2103472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30</xdr:row>
      <xdr:rowOff>9526</xdr:rowOff>
    </xdr:from>
    <xdr:to>
      <xdr:col>6</xdr:col>
      <xdr:colOff>9525</xdr:colOff>
      <xdr:row>42</xdr:row>
      <xdr:rowOff>55598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457201" y="5667376"/>
          <a:ext cx="2124074" cy="2103472"/>
        </a:xfrm>
        <a:prstGeom prst="rect">
          <a:avLst/>
        </a:prstGeom>
      </xdr:spPr>
    </xdr:pic>
    <xdr:clientData/>
  </xdr:twoCellAnchor>
  <xdr:twoCellAnchor editAs="oneCell">
    <xdr:from>
      <xdr:col>8</xdr:col>
      <xdr:colOff>57151</xdr:colOff>
      <xdr:row>30</xdr:row>
      <xdr:rowOff>1</xdr:rowOff>
    </xdr:from>
    <xdr:to>
      <xdr:col>13</xdr:col>
      <xdr:colOff>38100</xdr:colOff>
      <xdr:row>42</xdr:row>
      <xdr:rowOff>46073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3486151" y="5657851"/>
          <a:ext cx="2124074" cy="2103472"/>
        </a:xfrm>
        <a:prstGeom prst="rect">
          <a:avLst/>
        </a:prstGeom>
      </xdr:spPr>
    </xdr:pic>
    <xdr:clientData/>
  </xdr:twoCellAnchor>
  <xdr:twoCellAnchor>
    <xdr:from>
      <xdr:col>1</xdr:col>
      <xdr:colOff>38100</xdr:colOff>
      <xdr:row>26</xdr:row>
      <xdr:rowOff>139214</xdr:rowOff>
    </xdr:from>
    <xdr:to>
      <xdr:col>5</xdr:col>
      <xdr:colOff>402981</xdr:colOff>
      <xdr:row>27</xdr:row>
      <xdr:rowOff>161926</xdr:rowOff>
    </xdr:to>
    <xdr:sp macro="" textlink="">
      <xdr:nvSpPr>
        <xdr:cNvPr id="8" name="テキスト ボックス 7"/>
        <xdr:cNvSpPr txBox="1"/>
      </xdr:nvSpPr>
      <xdr:spPr>
        <a:xfrm>
          <a:off x="466725" y="4425464"/>
          <a:ext cx="2079381" cy="194162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80">
              <a:solidFill>
                <a:srgbClr val="000066"/>
              </a:solidFill>
            </a:rPr>
            <a:t>下手糞の上級者への道のりは己が下手さを知りて一歩目</a:t>
          </a:r>
        </a:p>
      </xdr:txBody>
    </xdr:sp>
    <xdr:clientData/>
  </xdr:twoCellAnchor>
  <xdr:twoCellAnchor>
    <xdr:from>
      <xdr:col>8</xdr:col>
      <xdr:colOff>228601</xdr:colOff>
      <xdr:row>12</xdr:row>
      <xdr:rowOff>85727</xdr:rowOff>
    </xdr:from>
    <xdr:to>
      <xdr:col>12</xdr:col>
      <xdr:colOff>304800</xdr:colOff>
      <xdr:row>13</xdr:row>
      <xdr:rowOff>114300</xdr:rowOff>
    </xdr:to>
    <xdr:sp macro="" textlink="">
      <xdr:nvSpPr>
        <xdr:cNvPr id="9" name="テキスト ボックス 8"/>
        <xdr:cNvSpPr txBox="1"/>
      </xdr:nvSpPr>
      <xdr:spPr>
        <a:xfrm>
          <a:off x="3657601" y="2143127"/>
          <a:ext cx="1790699" cy="2000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700">
              <a:solidFill>
                <a:srgbClr val="000066"/>
              </a:solidFill>
            </a:rPr>
            <a:t>勝ちたいという思いが、強い方が勝つ</a:t>
          </a:r>
        </a:p>
      </xdr:txBody>
    </xdr:sp>
    <xdr:clientData/>
  </xdr:twoCellAnchor>
  <xdr:twoCellAnchor>
    <xdr:from>
      <xdr:col>8</xdr:col>
      <xdr:colOff>219075</xdr:colOff>
      <xdr:row>26</xdr:row>
      <xdr:rowOff>142877</xdr:rowOff>
    </xdr:from>
    <xdr:to>
      <xdr:col>13</xdr:col>
      <xdr:colOff>28575</xdr:colOff>
      <xdr:row>27</xdr:row>
      <xdr:rowOff>161925</xdr:rowOff>
    </xdr:to>
    <xdr:sp macro="" textlink="">
      <xdr:nvSpPr>
        <xdr:cNvPr id="10" name="テキスト ボックス 9"/>
        <xdr:cNvSpPr txBox="1"/>
      </xdr:nvSpPr>
      <xdr:spPr>
        <a:xfrm>
          <a:off x="3648075" y="4429127"/>
          <a:ext cx="1952625" cy="190498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600">
              <a:solidFill>
                <a:srgbClr val="000066"/>
              </a:solidFill>
              <a:effectLst/>
              <a:latin typeface="+mn-lt"/>
              <a:ea typeface="+mn-ea"/>
              <a:cs typeface="+mn-cs"/>
            </a:rPr>
            <a:t>はじめからうまくできる人なんて、いないんだから</a:t>
          </a:r>
          <a:endParaRPr lang="ja-JP" altLang="ja-JP" sz="600">
            <a:solidFill>
              <a:srgbClr val="000066"/>
            </a:solidFill>
            <a:effectLst/>
          </a:endParaRPr>
        </a:p>
      </xdr:txBody>
    </xdr:sp>
    <xdr:clientData/>
  </xdr:twoCellAnchor>
  <xdr:twoCellAnchor>
    <xdr:from>
      <xdr:col>1</xdr:col>
      <xdr:colOff>49823</xdr:colOff>
      <xdr:row>12</xdr:row>
      <xdr:rowOff>120161</xdr:rowOff>
    </xdr:from>
    <xdr:to>
      <xdr:col>5</xdr:col>
      <xdr:colOff>364148</xdr:colOff>
      <xdr:row>13</xdr:row>
      <xdr:rowOff>110636</xdr:rowOff>
    </xdr:to>
    <xdr:sp macro="" textlink="">
      <xdr:nvSpPr>
        <xdr:cNvPr id="11" name="テキスト ボックス 10"/>
        <xdr:cNvSpPr txBox="1"/>
      </xdr:nvSpPr>
      <xdr:spPr>
        <a:xfrm>
          <a:off x="482111" y="1973873"/>
          <a:ext cx="2043479" cy="15899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700">
              <a:solidFill>
                <a:srgbClr val="000066"/>
              </a:solidFill>
            </a:rPr>
            <a:t>とられた分はとり返す。攻気をわすれないように</a:t>
          </a:r>
        </a:p>
      </xdr:txBody>
    </xdr:sp>
    <xdr:clientData/>
  </xdr:twoCellAnchor>
  <xdr:twoCellAnchor>
    <xdr:from>
      <xdr:col>1</xdr:col>
      <xdr:colOff>295276</xdr:colOff>
      <xdr:row>40</xdr:row>
      <xdr:rowOff>104777</xdr:rowOff>
    </xdr:from>
    <xdr:to>
      <xdr:col>5</xdr:col>
      <xdr:colOff>133350</xdr:colOff>
      <xdr:row>41</xdr:row>
      <xdr:rowOff>133350</xdr:rowOff>
    </xdr:to>
    <xdr:sp macro="" textlink="">
      <xdr:nvSpPr>
        <xdr:cNvPr id="12" name="テキスト ボックス 11"/>
        <xdr:cNvSpPr txBox="1"/>
      </xdr:nvSpPr>
      <xdr:spPr>
        <a:xfrm>
          <a:off x="723901" y="6791327"/>
          <a:ext cx="1552574" cy="200023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600">
              <a:solidFill>
                <a:srgbClr val="000066"/>
              </a:solidFill>
            </a:rPr>
            <a:t>もっと上手くなりたい、ただそれだけす</a:t>
          </a:r>
        </a:p>
      </xdr:txBody>
    </xdr:sp>
    <xdr:clientData/>
  </xdr:twoCellAnchor>
  <xdr:twoCellAnchor>
    <xdr:from>
      <xdr:col>8</xdr:col>
      <xdr:colOff>242522</xdr:colOff>
      <xdr:row>40</xdr:row>
      <xdr:rowOff>132619</xdr:rowOff>
    </xdr:from>
    <xdr:to>
      <xdr:col>12</xdr:col>
      <xdr:colOff>309196</xdr:colOff>
      <xdr:row>42</xdr:row>
      <xdr:rowOff>21248</xdr:rowOff>
    </xdr:to>
    <xdr:sp macro="" textlink="">
      <xdr:nvSpPr>
        <xdr:cNvPr id="13" name="テキスト ボックス 12"/>
        <xdr:cNvSpPr txBox="1"/>
      </xdr:nvSpPr>
      <xdr:spPr>
        <a:xfrm>
          <a:off x="3700830" y="6704869"/>
          <a:ext cx="1795828" cy="225667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550">
              <a:solidFill>
                <a:srgbClr val="000066"/>
              </a:solidFill>
              <a:effectLst/>
              <a:latin typeface="+mn-lt"/>
              <a:ea typeface="+mn-ea"/>
              <a:cs typeface="+mn-cs"/>
            </a:rPr>
            <a:t>負けたことがあるというのが、いつか大きな財産になる</a:t>
          </a:r>
          <a:endParaRPr lang="ja-JP" altLang="ja-JP" sz="550">
            <a:solidFill>
              <a:srgbClr val="000066"/>
            </a:solidFill>
            <a:effectLst/>
          </a:endParaRPr>
        </a:p>
        <a:p>
          <a:endParaRPr kumimoji="1" lang="ja-JP" altLang="en-US" sz="580">
            <a:solidFill>
              <a:srgbClr val="000066"/>
            </a:solidFill>
          </a:endParaRPr>
        </a:p>
      </xdr:txBody>
    </xdr:sp>
    <xdr:clientData/>
  </xdr:twoCellAnchor>
  <xdr:twoCellAnchor editAs="oneCell">
    <xdr:from>
      <xdr:col>15</xdr:col>
      <xdr:colOff>19051</xdr:colOff>
      <xdr:row>1</xdr:row>
      <xdr:rowOff>152401</xdr:rowOff>
    </xdr:from>
    <xdr:to>
      <xdr:col>21</xdr:col>
      <xdr:colOff>104775</xdr:colOff>
      <xdr:row>17</xdr:row>
      <xdr:rowOff>40899</xdr:rowOff>
    </xdr:to>
    <xdr:pic>
      <xdr:nvPicPr>
        <xdr:cNvPr id="15" name="図 14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6448426" y="323851"/>
          <a:ext cx="2657474" cy="2631698"/>
        </a:xfrm>
        <a:prstGeom prst="rect">
          <a:avLst/>
        </a:prstGeom>
      </xdr:spPr>
    </xdr:pic>
    <xdr:clientData/>
  </xdr:twoCellAnchor>
  <xdr:twoCellAnchor editAs="oneCell">
    <xdr:from>
      <xdr:col>15</xdr:col>
      <xdr:colOff>9526</xdr:colOff>
      <xdr:row>19</xdr:row>
      <xdr:rowOff>28576</xdr:rowOff>
    </xdr:from>
    <xdr:to>
      <xdr:col>21</xdr:col>
      <xdr:colOff>95250</xdr:colOff>
      <xdr:row>34</xdr:row>
      <xdr:rowOff>88524</xdr:rowOff>
    </xdr:to>
    <xdr:pic>
      <xdr:nvPicPr>
        <xdr:cNvPr id="17" name="図 16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942" t="34216" r="34992" b="23416"/>
        <a:stretch/>
      </xdr:blipFill>
      <xdr:spPr>
        <a:xfrm>
          <a:off x="6438901" y="3457576"/>
          <a:ext cx="2657474" cy="263169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144532</xdr:colOff>
      <xdr:row>0</xdr:row>
      <xdr:rowOff>157368</xdr:rowOff>
    </xdr:from>
    <xdr:to>
      <xdr:col>5</xdr:col>
      <xdr:colOff>142875</xdr:colOff>
      <xdr:row>10</xdr:row>
      <xdr:rowOff>142867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55424" t="35985" r="30616" b="25361"/>
        <a:stretch/>
      </xdr:blipFill>
      <xdr:spPr>
        <a:xfrm>
          <a:off x="144532" y="157368"/>
          <a:ext cx="1870213" cy="1724847"/>
        </a:xfrm>
        <a:prstGeom prst="rect">
          <a:avLst/>
        </a:prstGeom>
      </xdr:spPr>
    </xdr:pic>
    <xdr:clientData/>
  </xdr:twoCellAnchor>
  <xdr:twoCellAnchor>
    <xdr:from>
      <xdr:col>1</xdr:col>
      <xdr:colOff>39342</xdr:colOff>
      <xdr:row>9</xdr:row>
      <xdr:rowOff>69573</xdr:rowOff>
    </xdr:from>
    <xdr:to>
      <xdr:col>4</xdr:col>
      <xdr:colOff>77442</xdr:colOff>
      <xdr:row>10</xdr:row>
      <xdr:rowOff>119682</xdr:rowOff>
    </xdr:to>
    <xdr:sp macro="" textlink="">
      <xdr:nvSpPr>
        <xdr:cNvPr id="3" name="テキスト ボックス 2"/>
        <xdr:cNvSpPr txBox="1"/>
      </xdr:nvSpPr>
      <xdr:spPr>
        <a:xfrm>
          <a:off x="188429" y="1634986"/>
          <a:ext cx="2100470" cy="224044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600"/>
            <a:t>はじめからうまくできる人なんて、いないんだから</a:t>
          </a:r>
        </a:p>
      </xdr:txBody>
    </xdr:sp>
    <xdr:clientData/>
  </xdr:twoCellAnchor>
  <xdr:twoCellAnchor editAs="oneCell">
    <xdr:from>
      <xdr:col>4</xdr:col>
      <xdr:colOff>227358</xdr:colOff>
      <xdr:row>0</xdr:row>
      <xdr:rowOff>157369</xdr:rowOff>
    </xdr:from>
    <xdr:to>
      <xdr:col>8</xdr:col>
      <xdr:colOff>374788</xdr:colOff>
      <xdr:row>11</xdr:row>
      <xdr:rowOff>24847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55424" t="35985" r="30616" b="25361"/>
        <a:stretch/>
      </xdr:blipFill>
      <xdr:spPr>
        <a:xfrm>
          <a:off x="2438815" y="157369"/>
          <a:ext cx="1870213" cy="1780761"/>
        </a:xfrm>
        <a:prstGeom prst="rect">
          <a:avLst/>
        </a:prstGeom>
      </xdr:spPr>
    </xdr:pic>
    <xdr:clientData/>
  </xdr:twoCellAnchor>
  <xdr:twoCellAnchor>
    <xdr:from>
      <xdr:col>4</xdr:col>
      <xdr:colOff>320950</xdr:colOff>
      <xdr:row>9</xdr:row>
      <xdr:rowOff>58808</xdr:rowOff>
    </xdr:from>
    <xdr:to>
      <xdr:col>7</xdr:col>
      <xdr:colOff>132521</xdr:colOff>
      <xdr:row>10</xdr:row>
      <xdr:rowOff>115958</xdr:rowOff>
    </xdr:to>
    <xdr:sp macro="" textlink="">
      <xdr:nvSpPr>
        <xdr:cNvPr id="5" name="テキスト ボックス 4"/>
        <xdr:cNvSpPr txBox="1"/>
      </xdr:nvSpPr>
      <xdr:spPr>
        <a:xfrm>
          <a:off x="2532407" y="1624221"/>
          <a:ext cx="1873940" cy="2310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600"/>
            <a:t>勝ちたいという思いが、強い方が勝つ</a:t>
          </a:r>
        </a:p>
      </xdr:txBody>
    </xdr:sp>
    <xdr:clientData/>
  </xdr:twoCellAnchor>
  <xdr:twoCellAnchor editAs="oneCell">
    <xdr:from>
      <xdr:col>0</xdr:col>
      <xdr:colOff>115956</xdr:colOff>
      <xdr:row>14</xdr:row>
      <xdr:rowOff>16564</xdr:rowOff>
    </xdr:from>
    <xdr:to>
      <xdr:col>5</xdr:col>
      <xdr:colOff>114299</xdr:colOff>
      <xdr:row>24</xdr:row>
      <xdr:rowOff>134583</xdr:rowOff>
    </xdr:to>
    <xdr:pic>
      <xdr:nvPicPr>
        <xdr:cNvPr id="7" name="図 6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55424" t="35985" r="30616" b="25361"/>
        <a:stretch/>
      </xdr:blipFill>
      <xdr:spPr>
        <a:xfrm>
          <a:off x="115956" y="2451651"/>
          <a:ext cx="1870213" cy="1857367"/>
        </a:xfrm>
        <a:prstGeom prst="rect">
          <a:avLst/>
        </a:prstGeom>
      </xdr:spPr>
    </xdr:pic>
    <xdr:clientData/>
  </xdr:twoCellAnchor>
  <xdr:twoCellAnchor>
    <xdr:from>
      <xdr:col>1</xdr:col>
      <xdr:colOff>33130</xdr:colOff>
      <xdr:row>24</xdr:row>
      <xdr:rowOff>19878</xdr:rowOff>
    </xdr:from>
    <xdr:to>
      <xdr:col>4</xdr:col>
      <xdr:colOff>24846</xdr:colOff>
      <xdr:row>25</xdr:row>
      <xdr:rowOff>57978</xdr:rowOff>
    </xdr:to>
    <xdr:sp macro="" textlink="">
      <xdr:nvSpPr>
        <xdr:cNvPr id="8" name="テキスト ボックス 7"/>
        <xdr:cNvSpPr txBox="1"/>
      </xdr:nvSpPr>
      <xdr:spPr>
        <a:xfrm>
          <a:off x="182217" y="4194313"/>
          <a:ext cx="2054086" cy="21203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50"/>
            <a:t>負けたことがあるというのが、いつか大きな財産になる</a:t>
          </a:r>
        </a:p>
      </xdr:txBody>
    </xdr:sp>
    <xdr:clientData/>
  </xdr:twoCellAnchor>
  <xdr:twoCellAnchor editAs="oneCell">
    <xdr:from>
      <xdr:col>7</xdr:col>
      <xdr:colOff>422413</xdr:colOff>
      <xdr:row>14</xdr:row>
      <xdr:rowOff>165652</xdr:rowOff>
    </xdr:from>
    <xdr:to>
      <xdr:col>9</xdr:col>
      <xdr:colOff>1431235</xdr:colOff>
      <xdr:row>25</xdr:row>
      <xdr:rowOff>140804</xdr:rowOff>
    </xdr:to>
    <xdr:pic>
      <xdr:nvPicPr>
        <xdr:cNvPr id="9" name="図 8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55424" t="35985" r="30616" b="25361"/>
        <a:stretch/>
      </xdr:blipFill>
      <xdr:spPr>
        <a:xfrm>
          <a:off x="3155674" y="2600739"/>
          <a:ext cx="1870213" cy="1888435"/>
        </a:xfrm>
        <a:prstGeom prst="rect">
          <a:avLst/>
        </a:prstGeom>
      </xdr:spPr>
    </xdr:pic>
    <xdr:clientData/>
  </xdr:twoCellAnchor>
  <xdr:twoCellAnchor>
    <xdr:from>
      <xdr:col>4</xdr:col>
      <xdr:colOff>231913</xdr:colOff>
      <xdr:row>24</xdr:row>
      <xdr:rowOff>43483</xdr:rowOff>
    </xdr:from>
    <xdr:to>
      <xdr:col>7</xdr:col>
      <xdr:colOff>149088</xdr:colOff>
      <xdr:row>25</xdr:row>
      <xdr:rowOff>82827</xdr:rowOff>
    </xdr:to>
    <xdr:sp macro="" textlink="">
      <xdr:nvSpPr>
        <xdr:cNvPr id="12" name="テキスト ボックス 11"/>
        <xdr:cNvSpPr txBox="1"/>
      </xdr:nvSpPr>
      <xdr:spPr>
        <a:xfrm>
          <a:off x="2443370" y="4217918"/>
          <a:ext cx="1979544" cy="2132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00"/>
            <a:t>下手糞の上級者への道のりは己が下手さを知りて一歩目</a:t>
          </a:r>
        </a:p>
      </xdr:txBody>
    </xdr:sp>
    <xdr:clientData/>
  </xdr:twoCellAnchor>
  <xdr:twoCellAnchor editAs="oneCell">
    <xdr:from>
      <xdr:col>1</xdr:col>
      <xdr:colOff>24848</xdr:colOff>
      <xdr:row>28</xdr:row>
      <xdr:rowOff>66262</xdr:rowOff>
    </xdr:from>
    <xdr:to>
      <xdr:col>5</xdr:col>
      <xdr:colOff>172278</xdr:colOff>
      <xdr:row>38</xdr:row>
      <xdr:rowOff>142868</xdr:rowOff>
    </xdr:to>
    <xdr:pic>
      <xdr:nvPicPr>
        <xdr:cNvPr id="13" name="図 12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55424" t="35985" r="30616" b="25361"/>
        <a:stretch/>
      </xdr:blipFill>
      <xdr:spPr>
        <a:xfrm>
          <a:off x="173935" y="4936436"/>
          <a:ext cx="1870213" cy="1815954"/>
        </a:xfrm>
        <a:prstGeom prst="rect">
          <a:avLst/>
        </a:prstGeom>
      </xdr:spPr>
    </xdr:pic>
    <xdr:clientData/>
  </xdr:twoCellAnchor>
  <xdr:twoCellAnchor editAs="oneCell">
    <xdr:from>
      <xdr:col>1</xdr:col>
      <xdr:colOff>74543</xdr:colOff>
      <xdr:row>28</xdr:row>
      <xdr:rowOff>99389</xdr:rowOff>
    </xdr:from>
    <xdr:to>
      <xdr:col>5</xdr:col>
      <xdr:colOff>221973</xdr:colOff>
      <xdr:row>39</xdr:row>
      <xdr:rowOff>16564</xdr:rowOff>
    </xdr:to>
    <xdr:pic>
      <xdr:nvPicPr>
        <xdr:cNvPr id="14" name="図 13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55424" t="35985" r="30616" b="25361"/>
        <a:stretch/>
      </xdr:blipFill>
      <xdr:spPr>
        <a:xfrm>
          <a:off x="223630" y="4969563"/>
          <a:ext cx="1870213" cy="1830458"/>
        </a:xfrm>
        <a:prstGeom prst="rect">
          <a:avLst/>
        </a:prstGeom>
      </xdr:spPr>
    </xdr:pic>
    <xdr:clientData/>
  </xdr:twoCellAnchor>
  <xdr:twoCellAnchor>
    <xdr:from>
      <xdr:col>1</xdr:col>
      <xdr:colOff>99391</xdr:colOff>
      <xdr:row>37</xdr:row>
      <xdr:rowOff>86138</xdr:rowOff>
    </xdr:from>
    <xdr:to>
      <xdr:col>3</xdr:col>
      <xdr:colOff>629478</xdr:colOff>
      <xdr:row>38</xdr:row>
      <xdr:rowOff>149088</xdr:rowOff>
    </xdr:to>
    <xdr:sp macro="" textlink="">
      <xdr:nvSpPr>
        <xdr:cNvPr id="16" name="テキスト ボックス 15"/>
        <xdr:cNvSpPr txBox="1"/>
      </xdr:nvSpPr>
      <xdr:spPr>
        <a:xfrm>
          <a:off x="248478" y="6521725"/>
          <a:ext cx="1905000" cy="23688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600"/>
            <a:t>もっと上手くなりたい、ただそれだけす</a:t>
          </a:r>
        </a:p>
      </xdr:txBody>
    </xdr:sp>
    <xdr:clientData/>
  </xdr:twoCellAnchor>
  <xdr:twoCellAnchor>
    <xdr:from>
      <xdr:col>4</xdr:col>
      <xdr:colOff>240194</xdr:colOff>
      <xdr:row>37</xdr:row>
      <xdr:rowOff>8284</xdr:rowOff>
    </xdr:from>
    <xdr:to>
      <xdr:col>6</xdr:col>
      <xdr:colOff>563216</xdr:colOff>
      <xdr:row>39</xdr:row>
      <xdr:rowOff>0</xdr:rowOff>
    </xdr:to>
    <xdr:sp macro="" textlink="">
      <xdr:nvSpPr>
        <xdr:cNvPr id="17" name="テキスト ボックス 16"/>
        <xdr:cNvSpPr txBox="1"/>
      </xdr:nvSpPr>
      <xdr:spPr>
        <a:xfrm>
          <a:off x="2451651" y="6443871"/>
          <a:ext cx="1697935" cy="339586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600"/>
            <a:t>最後まで・・・希望をすてちゃいかん。あきらめたらそこで試合終了だよ</a:t>
          </a:r>
        </a:p>
      </xdr:txBody>
    </xdr:sp>
    <xdr:clientData/>
  </xdr:twoCellAnchor>
  <xdr:twoCellAnchor editAs="oneCell">
    <xdr:from>
      <xdr:col>9</xdr:col>
      <xdr:colOff>1397278</xdr:colOff>
      <xdr:row>0</xdr:row>
      <xdr:rowOff>0</xdr:rowOff>
    </xdr:from>
    <xdr:to>
      <xdr:col>9</xdr:col>
      <xdr:colOff>4433267</xdr:colOff>
      <xdr:row>11</xdr:row>
      <xdr:rowOff>88365</xdr:rowOff>
    </xdr:to>
    <xdr:pic>
      <xdr:nvPicPr>
        <xdr:cNvPr id="15" name="図 14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55424" t="35985" r="30616" b="25361"/>
        <a:stretch/>
      </xdr:blipFill>
      <xdr:spPr>
        <a:xfrm>
          <a:off x="4991930" y="0"/>
          <a:ext cx="3035989" cy="2001648"/>
        </a:xfrm>
        <a:prstGeom prst="rect">
          <a:avLst/>
        </a:prstGeom>
      </xdr:spPr>
    </xdr:pic>
    <xdr:clientData/>
  </xdr:twoCellAnchor>
  <xdr:twoCellAnchor editAs="oneCell">
    <xdr:from>
      <xdr:col>9</xdr:col>
      <xdr:colOff>3062082</xdr:colOff>
      <xdr:row>11</xdr:row>
      <xdr:rowOff>41412</xdr:rowOff>
    </xdr:from>
    <xdr:to>
      <xdr:col>10</xdr:col>
      <xdr:colOff>126310</xdr:colOff>
      <xdr:row>22</xdr:row>
      <xdr:rowOff>129778</xdr:rowOff>
    </xdr:to>
    <xdr:pic>
      <xdr:nvPicPr>
        <xdr:cNvPr id="19" name="図 18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55424" t="35985" r="30616" b="25361"/>
        <a:stretch/>
      </xdr:blipFill>
      <xdr:spPr>
        <a:xfrm>
          <a:off x="6656734" y="1954695"/>
          <a:ext cx="3035989" cy="2001648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581026</xdr:colOff>
      <xdr:row>17</xdr:row>
      <xdr:rowOff>200024</xdr:rowOff>
    </xdr:from>
    <xdr:to>
      <xdr:col>4</xdr:col>
      <xdr:colOff>1743075</xdr:colOff>
      <xdr:row>21</xdr:row>
      <xdr:rowOff>123497</xdr:rowOff>
    </xdr:to>
    <xdr:pic>
      <xdr:nvPicPr>
        <xdr:cNvPr id="3" name="図 2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28076" t="62415" r="57909" b="19619"/>
        <a:stretch/>
      </xdr:blipFill>
      <xdr:spPr>
        <a:xfrm>
          <a:off x="3028951" y="5095874"/>
          <a:ext cx="1162049" cy="837873"/>
        </a:xfrm>
        <a:prstGeom prst="rect">
          <a:avLst/>
        </a:prstGeom>
      </xdr:spPr>
    </xdr:pic>
    <xdr:clientData/>
  </xdr:twoCellAnchor>
  <xdr:twoCellAnchor editAs="oneCell">
    <xdr:from>
      <xdr:col>10</xdr:col>
      <xdr:colOff>552450</xdr:colOff>
      <xdr:row>17</xdr:row>
      <xdr:rowOff>171449</xdr:rowOff>
    </xdr:from>
    <xdr:to>
      <xdr:col>10</xdr:col>
      <xdr:colOff>1714499</xdr:colOff>
      <xdr:row>21</xdr:row>
      <xdr:rowOff>94922</xdr:rowOff>
    </xdr:to>
    <xdr:pic>
      <xdr:nvPicPr>
        <xdr:cNvPr id="6" name="図 5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28076" t="62415" r="57909" b="19619"/>
        <a:stretch/>
      </xdr:blipFill>
      <xdr:spPr>
        <a:xfrm>
          <a:off x="9144000" y="5067299"/>
          <a:ext cx="1162049" cy="83787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438150</xdr:colOff>
      <xdr:row>0</xdr:row>
      <xdr:rowOff>142876</xdr:rowOff>
    </xdr:from>
    <xdr:to>
      <xdr:col>18</xdr:col>
      <xdr:colOff>66676</xdr:colOff>
      <xdr:row>18</xdr:row>
      <xdr:rowOff>1155058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29952" t="33893" r="32022" b="6655"/>
        <a:stretch/>
      </xdr:blipFill>
      <xdr:spPr>
        <a:xfrm>
          <a:off x="7239000" y="142876"/>
          <a:ext cx="5114926" cy="4498332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342900</xdr:colOff>
      <xdr:row>7</xdr:row>
      <xdr:rowOff>152400</xdr:rowOff>
    </xdr:from>
    <xdr:to>
      <xdr:col>2</xdr:col>
      <xdr:colOff>523875</xdr:colOff>
      <xdr:row>16</xdr:row>
      <xdr:rowOff>116873</xdr:rowOff>
    </xdr:to>
    <xdr:pic>
      <xdr:nvPicPr>
        <xdr:cNvPr id="2" name="図 1"/>
        <xdr:cNvPicPr>
          <a:picLocks noChangeAspect="1"/>
        </xdr:cNvPicPr>
      </xdr:nvPicPr>
      <xdr:blipFill rotWithShape="1">
        <a:blip xmlns:r="http://schemas.openxmlformats.org/officeDocument/2006/relationships" r:embed="rId1" cstate="print"/>
        <a:srcRect l="40422" t="29541" r="36242" b="30176"/>
        <a:stretch/>
      </xdr:blipFill>
      <xdr:spPr>
        <a:xfrm>
          <a:off x="342900" y="1352550"/>
          <a:ext cx="1552575" cy="1507523"/>
        </a:xfrm>
        <a:prstGeom prst="rect">
          <a:avLst/>
        </a:prstGeom>
      </xdr:spPr>
    </xdr:pic>
    <xdr:clientData/>
  </xdr:twoCellAnchor>
  <xdr:twoCellAnchor editAs="oneCell">
    <xdr:from>
      <xdr:col>3</xdr:col>
      <xdr:colOff>152400</xdr:colOff>
      <xdr:row>8</xdr:row>
      <xdr:rowOff>19050</xdr:rowOff>
    </xdr:from>
    <xdr:to>
      <xdr:col>5</xdr:col>
      <xdr:colOff>257175</xdr:colOff>
      <xdr:row>16</xdr:row>
      <xdr:rowOff>115543</xdr:rowOff>
    </xdr:to>
    <xdr:pic>
      <xdr:nvPicPr>
        <xdr:cNvPr id="3" name="図 2"/>
        <xdr:cNvPicPr>
          <a:picLocks noChangeAspect="1"/>
        </xdr:cNvPicPr>
      </xdr:nvPicPr>
      <xdr:blipFill rotWithShape="1">
        <a:blip xmlns:r="http://schemas.openxmlformats.org/officeDocument/2006/relationships" r:embed="rId2" cstate="print"/>
        <a:srcRect l="40422" t="24540" r="22438" b="9804"/>
        <a:stretch/>
      </xdr:blipFill>
      <xdr:spPr>
        <a:xfrm>
          <a:off x="2209800" y="1390650"/>
          <a:ext cx="1476375" cy="1468093"/>
        </a:xfrm>
        <a:prstGeom prst="rect">
          <a:avLst/>
        </a:prstGeom>
      </xdr:spPr>
    </xdr:pic>
    <xdr:clientData/>
  </xdr:twoCellAnchor>
  <xdr:twoCellAnchor editAs="oneCell">
    <xdr:from>
      <xdr:col>5</xdr:col>
      <xdr:colOff>685799</xdr:colOff>
      <xdr:row>8</xdr:row>
      <xdr:rowOff>47625</xdr:rowOff>
    </xdr:from>
    <xdr:to>
      <xdr:col>8</xdr:col>
      <xdr:colOff>161924</xdr:colOff>
      <xdr:row>17</xdr:row>
      <xdr:rowOff>23226</xdr:rowOff>
    </xdr:to>
    <xdr:pic>
      <xdr:nvPicPr>
        <xdr:cNvPr id="4" name="図 3"/>
        <xdr:cNvPicPr>
          <a:picLocks noChangeAspect="1"/>
        </xdr:cNvPicPr>
      </xdr:nvPicPr>
      <xdr:blipFill rotWithShape="1">
        <a:blip xmlns:r="http://schemas.openxmlformats.org/officeDocument/2006/relationships" r:embed="rId3" cstate="print"/>
        <a:srcRect l="40942" t="34216" r="34992" b="23416"/>
        <a:stretch/>
      </xdr:blipFill>
      <xdr:spPr>
        <a:xfrm>
          <a:off x="4114799" y="1419225"/>
          <a:ext cx="1533525" cy="1518651"/>
        </a:xfrm>
        <a:prstGeom prst="rect">
          <a:avLst/>
        </a:prstGeom>
      </xdr:spPr>
    </xdr:pic>
    <xdr:clientData/>
  </xdr:twoCellAnchor>
  <xdr:twoCellAnchor>
    <xdr:from>
      <xdr:col>6</xdr:col>
      <xdr:colOff>0</xdr:colOff>
      <xdr:row>15</xdr:row>
      <xdr:rowOff>85725</xdr:rowOff>
    </xdr:from>
    <xdr:to>
      <xdr:col>8</xdr:col>
      <xdr:colOff>400050</xdr:colOff>
      <xdr:row>16</xdr:row>
      <xdr:rowOff>114300</xdr:rowOff>
    </xdr:to>
    <xdr:sp macro="" textlink="">
      <xdr:nvSpPr>
        <xdr:cNvPr id="5" name="テキスト ボックス 4"/>
        <xdr:cNvSpPr txBox="1"/>
      </xdr:nvSpPr>
      <xdr:spPr>
        <a:xfrm>
          <a:off x="4114800" y="2657475"/>
          <a:ext cx="1771650" cy="2000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00"/>
            <a:t>はじめからうまくできる人なんて、いないんだから</a:t>
          </a:r>
        </a:p>
      </xdr:txBody>
    </xdr:sp>
    <xdr:clientData/>
  </xdr:twoCellAnchor>
  <xdr:twoCellAnchor>
    <xdr:from>
      <xdr:col>3</xdr:col>
      <xdr:colOff>161925</xdr:colOff>
      <xdr:row>15</xdr:row>
      <xdr:rowOff>85725</xdr:rowOff>
    </xdr:from>
    <xdr:to>
      <xdr:col>5</xdr:col>
      <xdr:colOff>561975</xdr:colOff>
      <xdr:row>16</xdr:row>
      <xdr:rowOff>114300</xdr:rowOff>
    </xdr:to>
    <xdr:sp macro="" textlink="">
      <xdr:nvSpPr>
        <xdr:cNvPr id="6" name="テキスト ボックス 5"/>
        <xdr:cNvSpPr txBox="1"/>
      </xdr:nvSpPr>
      <xdr:spPr>
        <a:xfrm>
          <a:off x="2219325" y="2657475"/>
          <a:ext cx="1771650" cy="2000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00"/>
            <a:t>はじめからうまくできる人なんて、いないんだから</a:t>
          </a:r>
        </a:p>
      </xdr:txBody>
    </xdr:sp>
    <xdr:clientData/>
  </xdr:twoCellAnchor>
  <xdr:twoCellAnchor>
    <xdr:from>
      <xdr:col>0</xdr:col>
      <xdr:colOff>352425</xdr:colOff>
      <xdr:row>15</xdr:row>
      <xdr:rowOff>38100</xdr:rowOff>
    </xdr:from>
    <xdr:to>
      <xdr:col>3</xdr:col>
      <xdr:colOff>66675</xdr:colOff>
      <xdr:row>16</xdr:row>
      <xdr:rowOff>66675</xdr:rowOff>
    </xdr:to>
    <xdr:sp macro="" textlink="">
      <xdr:nvSpPr>
        <xdr:cNvPr id="7" name="テキスト ボックス 6"/>
        <xdr:cNvSpPr txBox="1"/>
      </xdr:nvSpPr>
      <xdr:spPr>
        <a:xfrm>
          <a:off x="352425" y="2609850"/>
          <a:ext cx="1771650" cy="20002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500"/>
            <a:t>はじめからうまくできる人なんて、いないんだから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9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8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2:U58"/>
  <sheetViews>
    <sheetView workbookViewId="0">
      <selection activeCell="X37" sqref="X37"/>
    </sheetView>
  </sheetViews>
  <sheetFormatPr defaultRowHeight="13.5"/>
  <cols>
    <col min="1" max="21" width="3.625" customWidth="1"/>
    <col min="257" max="277" width="3.625" customWidth="1"/>
    <col min="513" max="533" width="3.625" customWidth="1"/>
    <col min="769" max="789" width="3.625" customWidth="1"/>
    <col min="1025" max="1045" width="3.625" customWidth="1"/>
    <col min="1281" max="1301" width="3.625" customWidth="1"/>
    <col min="1537" max="1557" width="3.625" customWidth="1"/>
    <col min="1793" max="1813" width="3.625" customWidth="1"/>
    <col min="2049" max="2069" width="3.625" customWidth="1"/>
    <col min="2305" max="2325" width="3.625" customWidth="1"/>
    <col min="2561" max="2581" width="3.625" customWidth="1"/>
    <col min="2817" max="2837" width="3.625" customWidth="1"/>
    <col min="3073" max="3093" width="3.625" customWidth="1"/>
    <col min="3329" max="3349" width="3.625" customWidth="1"/>
    <col min="3585" max="3605" width="3.625" customWidth="1"/>
    <col min="3841" max="3861" width="3.625" customWidth="1"/>
    <col min="4097" max="4117" width="3.625" customWidth="1"/>
    <col min="4353" max="4373" width="3.625" customWidth="1"/>
    <col min="4609" max="4629" width="3.625" customWidth="1"/>
    <col min="4865" max="4885" width="3.625" customWidth="1"/>
    <col min="5121" max="5141" width="3.625" customWidth="1"/>
    <col min="5377" max="5397" width="3.625" customWidth="1"/>
    <col min="5633" max="5653" width="3.625" customWidth="1"/>
    <col min="5889" max="5909" width="3.625" customWidth="1"/>
    <col min="6145" max="6165" width="3.625" customWidth="1"/>
    <col min="6401" max="6421" width="3.625" customWidth="1"/>
    <col min="6657" max="6677" width="3.625" customWidth="1"/>
    <col min="6913" max="6933" width="3.625" customWidth="1"/>
    <col min="7169" max="7189" width="3.625" customWidth="1"/>
    <col min="7425" max="7445" width="3.625" customWidth="1"/>
    <col min="7681" max="7701" width="3.625" customWidth="1"/>
    <col min="7937" max="7957" width="3.625" customWidth="1"/>
    <col min="8193" max="8213" width="3.625" customWidth="1"/>
    <col min="8449" max="8469" width="3.625" customWidth="1"/>
    <col min="8705" max="8725" width="3.625" customWidth="1"/>
    <col min="8961" max="8981" width="3.625" customWidth="1"/>
    <col min="9217" max="9237" width="3.625" customWidth="1"/>
    <col min="9473" max="9493" width="3.625" customWidth="1"/>
    <col min="9729" max="9749" width="3.625" customWidth="1"/>
    <col min="9985" max="10005" width="3.625" customWidth="1"/>
    <col min="10241" max="10261" width="3.625" customWidth="1"/>
    <col min="10497" max="10517" width="3.625" customWidth="1"/>
    <col min="10753" max="10773" width="3.625" customWidth="1"/>
    <col min="11009" max="11029" width="3.625" customWidth="1"/>
    <col min="11265" max="11285" width="3.625" customWidth="1"/>
    <col min="11521" max="11541" width="3.625" customWidth="1"/>
    <col min="11777" max="11797" width="3.625" customWidth="1"/>
    <col min="12033" max="12053" width="3.625" customWidth="1"/>
    <col min="12289" max="12309" width="3.625" customWidth="1"/>
    <col min="12545" max="12565" width="3.625" customWidth="1"/>
    <col min="12801" max="12821" width="3.625" customWidth="1"/>
    <col min="13057" max="13077" width="3.625" customWidth="1"/>
    <col min="13313" max="13333" width="3.625" customWidth="1"/>
    <col min="13569" max="13589" width="3.625" customWidth="1"/>
    <col min="13825" max="13845" width="3.625" customWidth="1"/>
    <col min="14081" max="14101" width="3.625" customWidth="1"/>
    <col min="14337" max="14357" width="3.625" customWidth="1"/>
    <col min="14593" max="14613" width="3.625" customWidth="1"/>
    <col min="14849" max="14869" width="3.625" customWidth="1"/>
    <col min="15105" max="15125" width="3.625" customWidth="1"/>
    <col min="15361" max="15381" width="3.625" customWidth="1"/>
    <col min="15617" max="15637" width="3.625" customWidth="1"/>
    <col min="15873" max="15893" width="3.625" customWidth="1"/>
    <col min="16129" max="16149" width="3.625" customWidth="1"/>
  </cols>
  <sheetData>
    <row r="2" spans="1:21" ht="29.25" customHeight="1">
      <c r="A2" s="61" t="s">
        <v>29</v>
      </c>
      <c r="B2" s="61"/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  <c r="R2" s="61"/>
      <c r="S2" s="61"/>
      <c r="T2" s="61"/>
      <c r="U2" s="61"/>
    </row>
    <row r="3" spans="1:21" ht="29.25" customHeight="1">
      <c r="A3" s="61"/>
      <c r="B3" s="61"/>
      <c r="C3" s="61"/>
      <c r="D3" s="61"/>
      <c r="E3" s="61"/>
      <c r="F3" s="61"/>
      <c r="G3" s="61"/>
      <c r="H3" s="61"/>
      <c r="I3" s="61"/>
      <c r="J3" s="61"/>
      <c r="K3" s="61"/>
      <c r="L3" s="61"/>
      <c r="M3" s="61"/>
      <c r="N3" s="61"/>
      <c r="O3" s="61"/>
      <c r="P3" s="61"/>
      <c r="Q3" s="61"/>
      <c r="R3" s="61"/>
      <c r="S3" s="61"/>
      <c r="T3" s="61"/>
      <c r="U3" s="61"/>
    </row>
    <row r="14" spans="1:21">
      <c r="C14" s="14"/>
    </row>
    <row r="15" spans="1:21" ht="13.5" customHeight="1">
      <c r="B15" s="62" t="s">
        <v>30</v>
      </c>
      <c r="C15" s="62"/>
      <c r="D15" s="62"/>
      <c r="E15" s="62"/>
      <c r="F15" s="62"/>
      <c r="G15" s="62"/>
      <c r="H15" s="62"/>
      <c r="I15" s="62"/>
      <c r="J15" s="62"/>
      <c r="K15" s="62"/>
      <c r="L15" s="62"/>
      <c r="M15" s="62"/>
      <c r="N15" s="62"/>
      <c r="O15" s="62"/>
      <c r="P15" s="62"/>
      <c r="Q15" s="62"/>
      <c r="R15" s="62"/>
      <c r="S15" s="62"/>
      <c r="T15" s="62"/>
      <c r="U15" s="62"/>
    </row>
    <row r="16" spans="1:21" ht="13.5" customHeight="1">
      <c r="B16" s="62"/>
      <c r="C16" s="62"/>
      <c r="D16" s="62"/>
      <c r="E16" s="62"/>
      <c r="F16" s="62"/>
      <c r="G16" s="62"/>
      <c r="H16" s="62"/>
      <c r="I16" s="62"/>
      <c r="J16" s="62"/>
      <c r="K16" s="62"/>
      <c r="L16" s="62"/>
      <c r="M16" s="62"/>
      <c r="N16" s="62"/>
      <c r="O16" s="62"/>
      <c r="P16" s="62"/>
      <c r="Q16" s="62"/>
      <c r="R16" s="62"/>
      <c r="S16" s="62"/>
      <c r="T16" s="62"/>
      <c r="U16" s="62"/>
    </row>
    <row r="17" spans="2:21" ht="13.5" customHeight="1">
      <c r="B17" s="62"/>
      <c r="C17" s="62"/>
      <c r="D17" s="62"/>
      <c r="E17" s="62"/>
      <c r="F17" s="62"/>
      <c r="G17" s="62"/>
      <c r="H17" s="62"/>
      <c r="I17" s="62"/>
      <c r="J17" s="62"/>
      <c r="K17" s="62"/>
      <c r="L17" s="62"/>
      <c r="M17" s="62"/>
      <c r="N17" s="62"/>
      <c r="O17" s="62"/>
      <c r="P17" s="62"/>
      <c r="Q17" s="62"/>
      <c r="R17" s="62"/>
      <c r="S17" s="62"/>
      <c r="T17" s="62"/>
      <c r="U17" s="62"/>
    </row>
    <row r="18" spans="2:21" ht="13.5" customHeight="1">
      <c r="B18" s="62"/>
      <c r="C18" s="62"/>
      <c r="D18" s="62"/>
      <c r="E18" s="62"/>
      <c r="F18" s="62"/>
      <c r="G18" s="62"/>
      <c r="H18" s="62"/>
      <c r="I18" s="62"/>
      <c r="J18" s="62"/>
      <c r="K18" s="62"/>
      <c r="L18" s="62"/>
      <c r="M18" s="62"/>
      <c r="N18" s="62"/>
      <c r="O18" s="62"/>
      <c r="P18" s="62"/>
      <c r="Q18" s="62"/>
      <c r="R18" s="62"/>
      <c r="S18" s="62"/>
      <c r="T18" s="62"/>
      <c r="U18" s="62"/>
    </row>
    <row r="19" spans="2:21" ht="13.5" customHeight="1">
      <c r="B19" s="62"/>
      <c r="C19" s="62"/>
      <c r="D19" s="62"/>
      <c r="E19" s="62"/>
      <c r="F19" s="62"/>
      <c r="G19" s="62"/>
      <c r="H19" s="62"/>
      <c r="I19" s="62"/>
      <c r="J19" s="62"/>
      <c r="K19" s="62"/>
      <c r="L19" s="62"/>
      <c r="M19" s="62"/>
      <c r="N19" s="62"/>
      <c r="O19" s="62"/>
      <c r="P19" s="62"/>
      <c r="Q19" s="62"/>
      <c r="R19" s="62"/>
      <c r="S19" s="62"/>
      <c r="T19" s="62"/>
      <c r="U19" s="62"/>
    </row>
    <row r="20" spans="2:21" ht="13.5" customHeight="1">
      <c r="B20" s="62"/>
      <c r="C20" s="62"/>
      <c r="D20" s="62"/>
      <c r="E20" s="62"/>
      <c r="F20" s="62"/>
      <c r="G20" s="62"/>
      <c r="H20" s="62"/>
      <c r="I20" s="62"/>
      <c r="J20" s="62"/>
      <c r="K20" s="62"/>
      <c r="L20" s="62"/>
      <c r="M20" s="62"/>
      <c r="N20" s="62"/>
      <c r="O20" s="62"/>
      <c r="P20" s="62"/>
      <c r="Q20" s="62"/>
      <c r="R20" s="62"/>
      <c r="S20" s="62"/>
      <c r="T20" s="62"/>
      <c r="U20" s="62"/>
    </row>
    <row r="21" spans="2:21" ht="13.5" customHeight="1">
      <c r="B21" s="62"/>
      <c r="C21" s="62"/>
      <c r="D21" s="62"/>
      <c r="E21" s="62"/>
      <c r="F21" s="62"/>
      <c r="G21" s="62"/>
      <c r="H21" s="62"/>
      <c r="I21" s="62"/>
      <c r="J21" s="62"/>
      <c r="K21" s="62"/>
      <c r="L21" s="62"/>
      <c r="M21" s="62"/>
      <c r="N21" s="62"/>
      <c r="O21" s="62"/>
      <c r="P21" s="62"/>
      <c r="Q21" s="62"/>
      <c r="R21" s="62"/>
      <c r="S21" s="62"/>
      <c r="T21" s="62"/>
      <c r="U21" s="62"/>
    </row>
    <row r="22" spans="2:21" ht="13.5" customHeight="1">
      <c r="B22" s="62"/>
      <c r="C22" s="62"/>
      <c r="D22" s="62"/>
      <c r="E22" s="62"/>
      <c r="F22" s="62"/>
      <c r="G22" s="62"/>
      <c r="H22" s="62"/>
      <c r="I22" s="62"/>
      <c r="J22" s="62"/>
      <c r="K22" s="62"/>
      <c r="L22" s="62"/>
      <c r="M22" s="62"/>
      <c r="N22" s="62"/>
      <c r="O22" s="62"/>
      <c r="P22" s="62"/>
      <c r="Q22" s="62"/>
      <c r="R22" s="62"/>
      <c r="S22" s="62"/>
      <c r="T22" s="62"/>
      <c r="U22" s="62"/>
    </row>
    <row r="23" spans="2:21" ht="13.5" customHeight="1">
      <c r="B23" s="15"/>
      <c r="C23" s="15"/>
      <c r="D23" s="15"/>
      <c r="E23" s="15"/>
      <c r="F23" s="15"/>
      <c r="G23" s="15"/>
      <c r="H23" s="15"/>
      <c r="I23" s="15"/>
      <c r="J23" s="15"/>
      <c r="K23" s="15"/>
      <c r="L23" s="15"/>
      <c r="M23" s="15"/>
      <c r="N23" s="15"/>
      <c r="O23" s="15"/>
      <c r="P23" s="15"/>
      <c r="Q23" s="15"/>
      <c r="R23" s="15"/>
      <c r="S23" s="15"/>
      <c r="T23" s="15"/>
    </row>
    <row r="25" spans="2:21" ht="14.25">
      <c r="J25" s="16" t="s">
        <v>31</v>
      </c>
    </row>
    <row r="26" spans="2:21">
      <c r="C26" s="17"/>
      <c r="D26" s="17"/>
      <c r="E26" s="17"/>
      <c r="F26" s="17"/>
      <c r="G26" s="17"/>
      <c r="H26" s="17"/>
      <c r="I26" s="17"/>
      <c r="J26" s="17"/>
      <c r="K26" s="17"/>
      <c r="L26" s="17"/>
      <c r="M26" s="17"/>
      <c r="N26" s="17"/>
      <c r="O26" s="17"/>
      <c r="P26" s="17"/>
      <c r="Q26" s="17"/>
      <c r="R26" s="17"/>
      <c r="S26" s="17"/>
      <c r="T26" s="17"/>
      <c r="U26" s="17"/>
    </row>
    <row r="27" spans="2:21" ht="14.25">
      <c r="C27" s="17"/>
      <c r="D27" s="60" t="s">
        <v>79</v>
      </c>
      <c r="E27" s="60"/>
      <c r="F27" s="60"/>
      <c r="G27" s="60"/>
      <c r="H27" s="60"/>
      <c r="I27" s="60"/>
      <c r="J27" s="60"/>
      <c r="K27" s="60"/>
      <c r="L27" s="60"/>
      <c r="M27" s="60"/>
      <c r="N27" s="60"/>
      <c r="O27" s="60"/>
      <c r="P27" s="60"/>
      <c r="Q27" s="60"/>
      <c r="R27" s="60"/>
      <c r="S27" s="17"/>
      <c r="T27" s="17"/>
      <c r="U27" s="17"/>
    </row>
    <row r="28" spans="2:21">
      <c r="C28" s="17"/>
      <c r="D28" s="17"/>
      <c r="E28" s="17"/>
      <c r="F28" s="17"/>
      <c r="G28" s="17"/>
      <c r="H28" s="17"/>
      <c r="I28" s="17"/>
      <c r="J28" s="17"/>
      <c r="K28" s="17"/>
      <c r="L28" s="17"/>
      <c r="M28" s="17"/>
      <c r="N28" s="17"/>
      <c r="O28" s="17"/>
      <c r="P28" s="17"/>
      <c r="Q28" s="17"/>
      <c r="R28" s="17"/>
      <c r="S28" s="17"/>
      <c r="T28" s="17"/>
      <c r="U28" s="17"/>
    </row>
    <row r="29" spans="2:21" ht="14.25">
      <c r="C29" s="17"/>
      <c r="D29" s="60" t="s">
        <v>32</v>
      </c>
      <c r="E29" s="60"/>
      <c r="F29" s="60"/>
      <c r="G29" s="60"/>
      <c r="H29" s="60"/>
      <c r="I29" s="60"/>
      <c r="J29" s="60"/>
      <c r="K29" s="60"/>
      <c r="L29" s="60"/>
      <c r="M29" s="60"/>
      <c r="N29" s="60"/>
      <c r="O29" s="60"/>
      <c r="P29" s="60"/>
      <c r="Q29" s="60"/>
      <c r="R29" s="60"/>
      <c r="S29" s="60"/>
      <c r="T29" s="17"/>
      <c r="U29" s="17"/>
    </row>
    <row r="30" spans="2:21" ht="14.25">
      <c r="C30" s="17"/>
      <c r="D30" s="18"/>
      <c r="E30" s="19"/>
      <c r="F30" s="19"/>
      <c r="G30" s="19"/>
      <c r="H30" s="19"/>
      <c r="I30" s="19"/>
      <c r="J30" s="19"/>
      <c r="K30" s="19"/>
      <c r="L30" s="19"/>
      <c r="M30" s="19"/>
      <c r="N30" s="19"/>
      <c r="O30" s="19"/>
      <c r="P30" s="19"/>
      <c r="Q30" s="19"/>
      <c r="R30" s="19"/>
      <c r="S30" s="19"/>
      <c r="T30" s="17"/>
      <c r="U30" s="17"/>
    </row>
    <row r="31" spans="2:21" ht="14.25">
      <c r="C31" s="17"/>
      <c r="D31" s="60" t="s">
        <v>33</v>
      </c>
      <c r="E31" s="60"/>
      <c r="F31" s="60"/>
      <c r="G31" s="60"/>
      <c r="H31" s="60"/>
      <c r="I31" s="60"/>
      <c r="J31" s="60"/>
      <c r="K31" s="60"/>
      <c r="L31" s="60"/>
      <c r="M31" s="60"/>
      <c r="N31" s="60"/>
      <c r="O31" s="60"/>
      <c r="P31" s="60"/>
      <c r="Q31" s="60"/>
      <c r="R31" s="60"/>
      <c r="S31" s="19"/>
      <c r="T31" s="17"/>
      <c r="U31" s="17"/>
    </row>
    <row r="32" spans="2:21" ht="14.25">
      <c r="C32" s="17"/>
      <c r="D32" s="18"/>
      <c r="E32" s="18"/>
      <c r="F32" s="18"/>
      <c r="G32" s="18"/>
      <c r="H32" s="18"/>
      <c r="I32" s="18"/>
      <c r="J32" s="19" t="s">
        <v>34</v>
      </c>
      <c r="K32" s="18"/>
      <c r="L32" s="18"/>
      <c r="M32" s="18"/>
      <c r="N32" s="18"/>
      <c r="O32" s="18"/>
      <c r="P32" s="18"/>
      <c r="Q32" s="18"/>
      <c r="R32" s="18"/>
      <c r="S32" s="19"/>
      <c r="T32" s="17"/>
      <c r="U32" s="17"/>
    </row>
    <row r="33" spans="2:21" ht="14.25">
      <c r="C33" s="17"/>
      <c r="D33" s="18"/>
      <c r="E33" s="19"/>
      <c r="F33" s="19"/>
      <c r="G33" s="19"/>
      <c r="H33" s="19"/>
      <c r="I33" s="19"/>
      <c r="J33" s="19"/>
      <c r="K33" s="19"/>
      <c r="L33" s="19"/>
      <c r="M33" s="19"/>
      <c r="N33" s="19"/>
      <c r="O33" s="19"/>
      <c r="P33" s="19"/>
      <c r="Q33" s="19"/>
      <c r="R33" s="19"/>
      <c r="S33" s="19"/>
      <c r="T33" s="17"/>
      <c r="U33" s="17"/>
    </row>
    <row r="34" spans="2:21" ht="14.25">
      <c r="C34" s="17"/>
      <c r="D34" s="20" t="s">
        <v>35</v>
      </c>
      <c r="E34" s="60" t="s">
        <v>36</v>
      </c>
      <c r="F34" s="60"/>
      <c r="G34" s="60"/>
      <c r="H34" s="60"/>
      <c r="I34" s="20"/>
      <c r="J34" s="20" t="s">
        <v>37</v>
      </c>
      <c r="K34" s="20"/>
      <c r="L34" s="20"/>
      <c r="M34" s="20"/>
      <c r="N34" s="20" t="s">
        <v>38</v>
      </c>
      <c r="O34" s="20"/>
      <c r="P34" s="20"/>
      <c r="Q34" s="20"/>
      <c r="R34" s="20"/>
      <c r="S34" s="19"/>
      <c r="T34" s="17"/>
      <c r="U34" s="17"/>
    </row>
    <row r="35" spans="2:21" ht="14.25">
      <c r="C35" s="17"/>
      <c r="D35" s="17"/>
      <c r="E35" s="17"/>
      <c r="F35" s="17"/>
      <c r="G35" s="17"/>
      <c r="H35" s="17"/>
      <c r="I35" s="17"/>
      <c r="J35" s="17" t="s">
        <v>39</v>
      </c>
      <c r="K35" s="17"/>
      <c r="L35" s="17"/>
      <c r="M35" s="17"/>
      <c r="N35" s="20" t="s">
        <v>40</v>
      </c>
      <c r="O35" s="17"/>
      <c r="P35" s="17"/>
      <c r="Q35" s="17"/>
      <c r="R35" s="17"/>
      <c r="S35" s="17"/>
      <c r="T35" s="17"/>
      <c r="U35" s="17"/>
    </row>
    <row r="36" spans="2:21" ht="14.25">
      <c r="C36" s="17"/>
      <c r="D36" s="17"/>
      <c r="E36" s="17"/>
      <c r="F36" s="17"/>
      <c r="G36" s="17"/>
      <c r="H36" s="17"/>
      <c r="I36" s="17"/>
      <c r="J36" s="17" t="s">
        <v>41</v>
      </c>
      <c r="K36" s="17"/>
      <c r="L36" s="17"/>
      <c r="M36" s="17"/>
      <c r="N36" s="20" t="s">
        <v>42</v>
      </c>
      <c r="O36" s="17"/>
      <c r="P36" s="17"/>
      <c r="Q36" s="17"/>
      <c r="R36" s="17"/>
      <c r="S36" s="17"/>
      <c r="T36" s="17"/>
      <c r="U36" s="17"/>
    </row>
    <row r="37" spans="2:21" ht="14.25">
      <c r="C37" s="21" t="s">
        <v>43</v>
      </c>
      <c r="D37" s="17"/>
      <c r="E37" s="17"/>
      <c r="F37" s="17"/>
      <c r="G37" s="17"/>
      <c r="H37" s="17"/>
      <c r="I37" s="17"/>
      <c r="J37" s="17"/>
      <c r="K37" s="17"/>
      <c r="L37" s="17"/>
      <c r="M37" s="17"/>
      <c r="N37" s="17"/>
      <c r="O37" s="17"/>
      <c r="P37" s="17"/>
      <c r="Q37" s="17"/>
      <c r="R37" s="17"/>
      <c r="S37" s="17"/>
      <c r="T37" s="17"/>
      <c r="U37" s="17"/>
    </row>
    <row r="38" spans="2:21" ht="14.25">
      <c r="C38" s="21"/>
      <c r="D38" s="17"/>
      <c r="E38" s="17" t="s">
        <v>44</v>
      </c>
      <c r="F38" s="17" t="s">
        <v>45</v>
      </c>
      <c r="G38" s="17"/>
      <c r="H38" s="17"/>
      <c r="I38" s="17"/>
      <c r="J38" s="17"/>
      <c r="K38" s="17"/>
      <c r="L38" s="17"/>
      <c r="M38" s="17"/>
      <c r="N38" s="17"/>
      <c r="O38" s="17"/>
      <c r="P38" s="17"/>
      <c r="Q38" s="17"/>
      <c r="R38" s="17"/>
      <c r="S38" s="17"/>
      <c r="T38" s="17"/>
      <c r="U38" s="17"/>
    </row>
    <row r="39" spans="2:21" ht="14.25">
      <c r="C39" s="21"/>
      <c r="D39" s="17"/>
      <c r="E39" s="17"/>
      <c r="F39" s="17"/>
      <c r="G39" s="17"/>
      <c r="H39" s="17"/>
      <c r="I39" s="17"/>
      <c r="J39" s="17"/>
      <c r="K39" s="17"/>
      <c r="L39" s="17"/>
      <c r="M39" s="17"/>
      <c r="N39" s="17"/>
      <c r="O39" s="17"/>
      <c r="P39" s="17"/>
      <c r="Q39" s="17"/>
      <c r="R39" s="17"/>
      <c r="S39" s="17"/>
      <c r="T39" s="17"/>
      <c r="U39" s="17"/>
    </row>
    <row r="40" spans="2:21" ht="14.25">
      <c r="C40" s="22" t="s">
        <v>46</v>
      </c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0"/>
      <c r="O40" s="20"/>
      <c r="P40" s="20"/>
      <c r="Q40" s="20"/>
      <c r="R40" s="20"/>
      <c r="S40" s="20"/>
      <c r="T40" s="20"/>
      <c r="U40" s="20"/>
    </row>
    <row r="41" spans="2:21" ht="14.25">
      <c r="C41" s="22" t="s">
        <v>47</v>
      </c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0"/>
      <c r="O41" s="20"/>
      <c r="P41" s="20"/>
      <c r="Q41" s="20"/>
      <c r="R41" s="20"/>
      <c r="S41" s="20"/>
      <c r="T41" s="20"/>
      <c r="U41" s="20"/>
    </row>
    <row r="42" spans="2:21" ht="14.25"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0"/>
      <c r="O42" s="20"/>
      <c r="P42" s="20"/>
      <c r="Q42" s="20"/>
      <c r="R42" s="20"/>
      <c r="S42" s="20"/>
      <c r="T42" s="20"/>
      <c r="U42" s="20"/>
    </row>
    <row r="43" spans="2:21" ht="14.25">
      <c r="B43" s="23"/>
      <c r="C43" s="24" t="s">
        <v>48</v>
      </c>
      <c r="D43" s="24"/>
      <c r="E43" s="24"/>
      <c r="F43" s="24"/>
      <c r="G43" s="24"/>
      <c r="H43" s="24"/>
      <c r="I43" s="24"/>
      <c r="J43" s="24"/>
      <c r="K43" s="24"/>
      <c r="L43" s="24"/>
      <c r="M43" s="24"/>
      <c r="N43" s="24"/>
      <c r="O43" s="24"/>
      <c r="P43" s="24"/>
      <c r="Q43" s="24"/>
      <c r="R43" s="24"/>
      <c r="S43" s="24"/>
      <c r="T43" s="24"/>
      <c r="U43" s="24"/>
    </row>
    <row r="44" spans="2:21" ht="14.25">
      <c r="C44" s="16"/>
      <c r="D44" s="16"/>
      <c r="E44" s="16"/>
      <c r="F44" s="16"/>
      <c r="G44" s="16"/>
      <c r="H44" s="16"/>
      <c r="I44" s="16"/>
      <c r="J44" s="16"/>
      <c r="K44" s="16"/>
      <c r="L44" s="16"/>
      <c r="M44" s="16"/>
      <c r="N44" s="16"/>
      <c r="O44" s="16"/>
      <c r="P44" s="16"/>
      <c r="Q44" s="16"/>
      <c r="R44" s="16"/>
      <c r="S44" s="16"/>
      <c r="T44" s="16"/>
      <c r="U44" s="16"/>
    </row>
    <row r="45" spans="2:21">
      <c r="C45" s="17"/>
      <c r="D45" s="17"/>
      <c r="E45" s="17"/>
      <c r="F45" s="17"/>
      <c r="G45" s="17"/>
      <c r="H45" s="17"/>
      <c r="I45" s="17"/>
      <c r="J45" s="17"/>
      <c r="K45" s="17"/>
      <c r="L45" s="17"/>
      <c r="M45" s="17"/>
      <c r="N45" s="17"/>
      <c r="O45" s="17"/>
      <c r="P45" s="17"/>
      <c r="Q45" s="17"/>
      <c r="R45" s="17"/>
      <c r="S45" s="17"/>
      <c r="T45" s="17"/>
      <c r="U45" s="17"/>
    </row>
    <row r="46" spans="2:21" ht="20.25" customHeight="1">
      <c r="C46" s="63" t="s">
        <v>49</v>
      </c>
      <c r="D46" s="63"/>
      <c r="E46" s="63"/>
      <c r="F46" s="63"/>
      <c r="G46" s="63"/>
      <c r="H46" s="63"/>
      <c r="I46" s="63"/>
      <c r="J46" s="63"/>
      <c r="K46" s="63" t="s">
        <v>50</v>
      </c>
      <c r="L46" s="63"/>
      <c r="M46" s="63"/>
      <c r="N46" s="63"/>
      <c r="O46" s="63"/>
      <c r="P46" s="63"/>
      <c r="Q46" s="63"/>
      <c r="R46" s="63"/>
      <c r="S46" s="63"/>
      <c r="T46" s="63"/>
      <c r="U46" s="17"/>
    </row>
    <row r="47" spans="2:21">
      <c r="C47" s="63"/>
      <c r="D47" s="63"/>
      <c r="E47" s="63"/>
      <c r="F47" s="63"/>
      <c r="G47" s="63"/>
      <c r="H47" s="63"/>
      <c r="I47" s="63"/>
      <c r="J47" s="63"/>
      <c r="K47" s="63" t="s">
        <v>51</v>
      </c>
      <c r="L47" s="63"/>
      <c r="M47" s="63"/>
      <c r="N47" s="63"/>
      <c r="O47" s="63"/>
      <c r="P47" s="63"/>
      <c r="Q47" s="63"/>
      <c r="R47" s="63"/>
      <c r="S47" s="63"/>
      <c r="T47" s="63"/>
      <c r="U47" s="17"/>
    </row>
    <row r="48" spans="2:21">
      <c r="C48" s="63"/>
      <c r="D48" s="63"/>
      <c r="E48" s="63"/>
      <c r="F48" s="63"/>
      <c r="G48" s="63"/>
      <c r="H48" s="63"/>
      <c r="I48" s="63"/>
      <c r="J48" s="63"/>
      <c r="K48" s="63"/>
      <c r="L48" s="63"/>
      <c r="M48" s="63"/>
      <c r="N48" s="63"/>
      <c r="O48" s="63"/>
      <c r="P48" s="63"/>
      <c r="Q48" s="63"/>
      <c r="R48" s="63"/>
      <c r="S48" s="63"/>
      <c r="T48" s="63"/>
      <c r="U48" s="17"/>
    </row>
    <row r="49" spans="3:21">
      <c r="C49" s="63"/>
      <c r="D49" s="63"/>
      <c r="E49" s="63"/>
      <c r="F49" s="63"/>
      <c r="G49" s="63"/>
      <c r="H49" s="63"/>
      <c r="I49" s="63"/>
      <c r="J49" s="63"/>
      <c r="K49" s="63" t="s">
        <v>51</v>
      </c>
      <c r="L49" s="63"/>
      <c r="M49" s="63"/>
      <c r="N49" s="63"/>
      <c r="O49" s="63"/>
      <c r="P49" s="63"/>
      <c r="Q49" s="63"/>
      <c r="R49" s="63"/>
      <c r="S49" s="63"/>
      <c r="T49" s="63"/>
      <c r="U49" s="17"/>
    </row>
    <row r="50" spans="3:21">
      <c r="C50" s="63"/>
      <c r="D50" s="63"/>
      <c r="E50" s="63"/>
      <c r="F50" s="63"/>
      <c r="G50" s="63"/>
      <c r="H50" s="63"/>
      <c r="I50" s="63"/>
      <c r="J50" s="63"/>
      <c r="K50" s="63"/>
      <c r="L50" s="63"/>
      <c r="M50" s="63"/>
      <c r="N50" s="63"/>
      <c r="O50" s="63"/>
      <c r="P50" s="63"/>
      <c r="Q50" s="63"/>
      <c r="R50" s="63"/>
      <c r="S50" s="63"/>
      <c r="T50" s="63"/>
      <c r="U50" s="17"/>
    </row>
    <row r="51" spans="3:21">
      <c r="C51" s="63"/>
      <c r="D51" s="63"/>
      <c r="E51" s="63"/>
      <c r="F51" s="63"/>
      <c r="G51" s="63"/>
      <c r="H51" s="63"/>
      <c r="I51" s="63"/>
      <c r="J51" s="63"/>
      <c r="K51" s="63" t="s">
        <v>51</v>
      </c>
      <c r="L51" s="63"/>
      <c r="M51" s="63"/>
      <c r="N51" s="63"/>
      <c r="O51" s="63"/>
      <c r="P51" s="63"/>
      <c r="Q51" s="63"/>
      <c r="R51" s="63"/>
      <c r="S51" s="63"/>
      <c r="T51" s="63"/>
      <c r="U51" s="17"/>
    </row>
    <row r="52" spans="3:21">
      <c r="C52" s="63"/>
      <c r="D52" s="63"/>
      <c r="E52" s="63"/>
      <c r="F52" s="63"/>
      <c r="G52" s="63"/>
      <c r="H52" s="63"/>
      <c r="I52" s="63"/>
      <c r="J52" s="63"/>
      <c r="K52" s="63"/>
      <c r="L52" s="63"/>
      <c r="M52" s="63"/>
      <c r="N52" s="63"/>
      <c r="O52" s="63"/>
      <c r="P52" s="63"/>
      <c r="Q52" s="63"/>
      <c r="R52" s="63"/>
      <c r="S52" s="63"/>
      <c r="T52" s="63"/>
      <c r="U52" s="17"/>
    </row>
    <row r="53" spans="3:21">
      <c r="C53" s="63"/>
      <c r="D53" s="63"/>
      <c r="E53" s="63"/>
      <c r="F53" s="63"/>
      <c r="G53" s="63"/>
      <c r="H53" s="63"/>
      <c r="I53" s="63"/>
      <c r="J53" s="63"/>
      <c r="K53" s="63" t="s">
        <v>51</v>
      </c>
      <c r="L53" s="63"/>
      <c r="M53" s="63"/>
      <c r="N53" s="63"/>
      <c r="O53" s="63"/>
      <c r="P53" s="63"/>
      <c r="Q53" s="63"/>
      <c r="R53" s="63"/>
      <c r="S53" s="63"/>
      <c r="T53" s="63"/>
      <c r="U53" s="17"/>
    </row>
    <row r="54" spans="3:21">
      <c r="C54" s="63"/>
      <c r="D54" s="63"/>
      <c r="E54" s="63"/>
      <c r="F54" s="63"/>
      <c r="G54" s="63"/>
      <c r="H54" s="63"/>
      <c r="I54" s="63"/>
      <c r="J54" s="63"/>
      <c r="K54" s="63"/>
      <c r="L54" s="63"/>
      <c r="M54" s="63"/>
      <c r="N54" s="63"/>
      <c r="O54" s="63"/>
      <c r="P54" s="63"/>
      <c r="Q54" s="63"/>
      <c r="R54" s="63"/>
      <c r="S54" s="63"/>
      <c r="T54" s="63"/>
      <c r="U54" s="17"/>
    </row>
    <row r="55" spans="3:21">
      <c r="C55" s="63"/>
      <c r="D55" s="63"/>
      <c r="E55" s="63"/>
      <c r="F55" s="63"/>
      <c r="G55" s="63"/>
      <c r="H55" s="63"/>
      <c r="I55" s="63"/>
      <c r="J55" s="63"/>
      <c r="K55" s="63" t="s">
        <v>51</v>
      </c>
      <c r="L55" s="63"/>
      <c r="M55" s="63"/>
      <c r="N55" s="63"/>
      <c r="O55" s="63"/>
      <c r="P55" s="63"/>
      <c r="Q55" s="63"/>
      <c r="R55" s="63"/>
      <c r="S55" s="63"/>
      <c r="T55" s="63"/>
      <c r="U55" s="17"/>
    </row>
    <row r="56" spans="3:21">
      <c r="C56" s="63"/>
      <c r="D56" s="63"/>
      <c r="E56" s="63"/>
      <c r="F56" s="63"/>
      <c r="G56" s="63"/>
      <c r="H56" s="63"/>
      <c r="I56" s="63"/>
      <c r="J56" s="63"/>
      <c r="K56" s="63"/>
      <c r="L56" s="63"/>
      <c r="M56" s="63"/>
      <c r="N56" s="63"/>
      <c r="O56" s="63"/>
      <c r="P56" s="63"/>
      <c r="Q56" s="63"/>
      <c r="R56" s="63"/>
      <c r="S56" s="63"/>
      <c r="T56" s="63"/>
      <c r="U56" s="17"/>
    </row>
    <row r="57" spans="3:21">
      <c r="C57" s="17"/>
      <c r="D57" s="17"/>
      <c r="E57" s="17"/>
      <c r="F57" s="17"/>
      <c r="G57" s="17"/>
      <c r="H57" s="17"/>
      <c r="I57" s="17"/>
      <c r="J57" s="17"/>
      <c r="K57" s="17"/>
      <c r="L57" s="17"/>
      <c r="M57" s="17"/>
      <c r="N57" s="17"/>
      <c r="O57" s="17"/>
      <c r="P57" s="17"/>
      <c r="Q57" s="17"/>
      <c r="R57" s="17"/>
      <c r="S57" s="17"/>
      <c r="T57" s="17"/>
      <c r="U57" s="17"/>
    </row>
    <row r="58" spans="3:21">
      <c r="C58" s="17"/>
      <c r="D58" s="17"/>
      <c r="E58" s="17"/>
      <c r="F58" s="17"/>
      <c r="G58" s="17"/>
      <c r="H58" s="17"/>
      <c r="I58" s="17"/>
      <c r="J58" s="17"/>
      <c r="K58" s="17"/>
      <c r="L58" s="17"/>
      <c r="M58" s="17"/>
      <c r="N58" s="17"/>
      <c r="O58" s="17"/>
      <c r="P58" s="17"/>
      <c r="Q58" s="17"/>
      <c r="R58" s="17"/>
      <c r="S58" s="17"/>
      <c r="T58" s="17"/>
      <c r="U58" s="17"/>
    </row>
  </sheetData>
  <mergeCells count="18">
    <mergeCell ref="C51:J52"/>
    <mergeCell ref="K51:T52"/>
    <mergeCell ref="C53:J54"/>
    <mergeCell ref="K53:T54"/>
    <mergeCell ref="C55:J56"/>
    <mergeCell ref="K55:T56"/>
    <mergeCell ref="C46:J46"/>
    <mergeCell ref="K46:T46"/>
    <mergeCell ref="C47:J48"/>
    <mergeCell ref="K47:T48"/>
    <mergeCell ref="C49:J50"/>
    <mergeCell ref="K49:T50"/>
    <mergeCell ref="E34:H34"/>
    <mergeCell ref="A2:U3"/>
    <mergeCell ref="B15:U22"/>
    <mergeCell ref="D27:R27"/>
    <mergeCell ref="D29:S29"/>
    <mergeCell ref="D31:R31"/>
  </mergeCells>
  <phoneticPr fontId="1"/>
  <pageMargins left="0.7" right="0.7" top="0.75" bottom="0.75" header="0.3" footer="0.3"/>
  <pageSetup paperSize="9" orientation="portrait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>
  <dimension ref="A3:A36"/>
  <sheetViews>
    <sheetView workbookViewId="0">
      <selection activeCell="I31" sqref="I31"/>
    </sheetView>
  </sheetViews>
  <sheetFormatPr defaultRowHeight="13.5"/>
  <sheetData>
    <row r="3" spans="1:1">
      <c r="A3" s="2" t="s">
        <v>6</v>
      </c>
    </row>
    <row r="5" spans="1:1" ht="16.5">
      <c r="A5" s="1"/>
    </row>
    <row r="7" spans="1:1">
      <c r="A7" s="5" t="s">
        <v>8</v>
      </c>
    </row>
    <row r="10" spans="1:1" ht="16.5">
      <c r="A10" s="1"/>
    </row>
    <row r="12" spans="1:1">
      <c r="A12" s="6" t="s">
        <v>12</v>
      </c>
    </row>
    <row r="14" spans="1:1" ht="16.5">
      <c r="A14" s="1" t="s">
        <v>0</v>
      </c>
    </row>
    <row r="16" spans="1:1" ht="16.5">
      <c r="A16" s="1" t="s">
        <v>1</v>
      </c>
    </row>
    <row r="18" spans="1:1" ht="16.5">
      <c r="A18" s="1" t="s">
        <v>2</v>
      </c>
    </row>
    <row r="20" spans="1:1">
      <c r="A20" s="5" t="s">
        <v>10</v>
      </c>
    </row>
    <row r="22" spans="1:1" ht="14.25">
      <c r="A22" s="4" t="s">
        <v>3</v>
      </c>
    </row>
    <row r="24" spans="1:1">
      <c r="A24" s="5" t="s">
        <v>13</v>
      </c>
    </row>
    <row r="26" spans="1:1">
      <c r="A26" s="6" t="s">
        <v>76</v>
      </c>
    </row>
    <row r="28" spans="1:1" ht="14.25">
      <c r="A28" s="4" t="s">
        <v>7</v>
      </c>
    </row>
    <row r="30" spans="1:1">
      <c r="A30" s="5" t="s">
        <v>9</v>
      </c>
    </row>
    <row r="32" spans="1:1">
      <c r="A32" s="5" t="s">
        <v>11</v>
      </c>
    </row>
    <row r="34" spans="1:1" ht="16.5">
      <c r="A34" s="1" t="s">
        <v>4</v>
      </c>
    </row>
    <row r="36" spans="1:1" ht="16.5">
      <c r="A36" s="1" t="s">
        <v>5</v>
      </c>
    </row>
  </sheetData>
  <phoneticPr fontId="1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B39:B41"/>
  <sheetViews>
    <sheetView workbookViewId="0">
      <selection activeCell="J45" sqref="J45"/>
    </sheetView>
  </sheetViews>
  <sheetFormatPr defaultRowHeight="13.5"/>
  <cols>
    <col min="1" max="23" width="5.625" customWidth="1"/>
  </cols>
  <sheetData>
    <row r="39" spans="2:2">
      <c r="B39" s="13"/>
    </row>
    <row r="41" spans="2:2">
      <c r="B41" s="13"/>
    </row>
  </sheetData>
  <phoneticPr fontId="1"/>
  <pageMargins left="0.7" right="0.7" top="0.75" bottom="0.75" header="0.3" footer="0.3"/>
  <pageSetup paperSize="9" orientation="landscape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>
  <dimension ref="B46:K48"/>
  <sheetViews>
    <sheetView zoomScaleNormal="100" workbookViewId="0">
      <selection activeCell="X13" sqref="X13"/>
    </sheetView>
  </sheetViews>
  <sheetFormatPr defaultRowHeight="13.5"/>
  <cols>
    <col min="1" max="22" width="5.625" customWidth="1"/>
  </cols>
  <sheetData>
    <row r="46" spans="2:11">
      <c r="B46" t="s">
        <v>26</v>
      </c>
      <c r="K46" s="13" t="s">
        <v>77</v>
      </c>
    </row>
    <row r="47" spans="2:11">
      <c r="B47" t="s">
        <v>78</v>
      </c>
    </row>
    <row r="48" spans="2:11">
      <c r="B48" s="13"/>
    </row>
  </sheetData>
  <phoneticPr fontId="1"/>
  <pageMargins left="0" right="0" top="0" bottom="0" header="0.31496062992125984" footer="0.31496062992125984"/>
  <pageSetup paperSize="9" orientation="landscape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sheetPr>
    <pageSetUpPr fitToPage="1"/>
  </sheetPr>
  <dimension ref="B24:I36"/>
  <sheetViews>
    <sheetView zoomScale="115" zoomScaleNormal="115" workbookViewId="0">
      <selection activeCell="F23" sqref="F23"/>
    </sheetView>
  </sheetViews>
  <sheetFormatPr defaultRowHeight="13.5"/>
  <cols>
    <col min="1" max="1" width="2" customWidth="1"/>
    <col min="2" max="9" width="5.625" customWidth="1"/>
    <col min="10" max="10" width="78.375" customWidth="1"/>
  </cols>
  <sheetData>
    <row r="24" spans="2:9">
      <c r="B24" s="3"/>
    </row>
    <row r="32" spans="2:9">
      <c r="I32" t="s">
        <v>26</v>
      </c>
    </row>
    <row r="34" spans="9:9">
      <c r="I34" t="s">
        <v>27</v>
      </c>
    </row>
    <row r="36" spans="9:9">
      <c r="I36" s="13" t="s">
        <v>28</v>
      </c>
    </row>
  </sheetData>
  <phoneticPr fontId="1"/>
  <printOptions horizontalCentered="1" verticalCentered="1"/>
  <pageMargins left="0" right="0" top="0" bottom="0" header="0.31496062992125984" footer="0.31496062992125984"/>
  <pageSetup paperSize="9" scale="96" orientation="landscape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>
  <sheetPr>
    <pageSetUpPr fitToPage="1"/>
  </sheetPr>
  <dimension ref="A1:K34"/>
  <sheetViews>
    <sheetView tabSelected="1" zoomScaleNormal="100" workbookViewId="0">
      <selection activeCell="M15" sqref="M15"/>
    </sheetView>
  </sheetViews>
  <sheetFormatPr defaultRowHeight="13.5"/>
  <cols>
    <col min="1" max="1" width="6.25" customWidth="1"/>
    <col min="2" max="2" width="6.875" customWidth="1"/>
    <col min="3" max="3" width="12.75" customWidth="1"/>
    <col min="4" max="4" width="6.25" customWidth="1"/>
    <col min="5" max="5" width="29.75" customWidth="1"/>
    <col min="6" max="6" width="18.75" customWidth="1"/>
    <col min="7" max="7" width="6.25" customWidth="1"/>
    <col min="8" max="8" width="6.875" customWidth="1"/>
    <col min="9" max="9" width="12.75" customWidth="1"/>
    <col min="10" max="10" width="6.25" customWidth="1"/>
    <col min="11" max="11" width="29.75" customWidth="1"/>
  </cols>
  <sheetData>
    <row r="1" spans="1:11" ht="32.25" customHeight="1">
      <c r="A1" s="57" t="s">
        <v>53</v>
      </c>
      <c r="G1" s="57" t="s">
        <v>53</v>
      </c>
    </row>
    <row r="2" spans="1:11" ht="20.100000000000001" customHeight="1">
      <c r="A2" s="57" t="s">
        <v>22</v>
      </c>
      <c r="G2" s="57" t="s">
        <v>22</v>
      </c>
    </row>
    <row r="3" spans="1:11" s="7" customFormat="1" ht="50.25" customHeight="1">
      <c r="A3" s="56" t="s">
        <v>23</v>
      </c>
      <c r="G3" s="56" t="s">
        <v>23</v>
      </c>
    </row>
    <row r="4" spans="1:11" s="7" customFormat="1" ht="13.5" customHeight="1">
      <c r="A4" s="8"/>
      <c r="G4" s="8"/>
    </row>
    <row r="5" spans="1:11" ht="18" customHeight="1">
      <c r="A5" s="10"/>
      <c r="B5" s="12"/>
      <c r="C5" s="58" t="s">
        <v>25</v>
      </c>
      <c r="D5" s="10"/>
      <c r="E5" s="10"/>
      <c r="F5" s="10"/>
      <c r="G5" s="10"/>
      <c r="H5" s="12"/>
      <c r="I5" s="58" t="s">
        <v>25</v>
      </c>
      <c r="J5" s="10"/>
      <c r="K5" s="10"/>
    </row>
    <row r="6" spans="1:11" ht="18" customHeight="1">
      <c r="A6" s="10"/>
      <c r="B6" s="10"/>
      <c r="C6" s="58"/>
      <c r="D6" s="10"/>
      <c r="E6" s="10"/>
      <c r="F6" s="10"/>
      <c r="G6" s="10"/>
      <c r="H6" s="10"/>
      <c r="I6" s="58"/>
      <c r="J6" s="10"/>
      <c r="K6" s="10"/>
    </row>
    <row r="7" spans="1:11" ht="18" customHeight="1">
      <c r="A7" s="10"/>
      <c r="B7" s="10"/>
      <c r="C7" s="58" t="s">
        <v>128</v>
      </c>
      <c r="D7" s="10"/>
      <c r="E7" s="10"/>
      <c r="F7" s="10"/>
      <c r="G7" s="10"/>
      <c r="H7" s="10"/>
      <c r="I7" s="58" t="s">
        <v>128</v>
      </c>
      <c r="J7" s="10"/>
      <c r="K7" s="10"/>
    </row>
    <row r="8" spans="1:11" ht="18" customHeight="1">
      <c r="A8" s="10"/>
      <c r="B8" s="10"/>
      <c r="C8" s="58"/>
      <c r="D8" s="10"/>
      <c r="E8" s="10"/>
      <c r="F8" s="10"/>
      <c r="G8" s="10"/>
      <c r="H8" s="10"/>
      <c r="I8" s="58"/>
      <c r="J8" s="10"/>
      <c r="K8" s="10"/>
    </row>
    <row r="9" spans="1:11" ht="18" customHeight="1">
      <c r="A9" s="10"/>
      <c r="B9" s="10"/>
      <c r="C9" s="58" t="s">
        <v>129</v>
      </c>
      <c r="D9" s="10"/>
      <c r="E9" s="10"/>
      <c r="F9" s="10"/>
      <c r="G9" s="10"/>
      <c r="H9" s="10"/>
      <c r="I9" s="58" t="s">
        <v>129</v>
      </c>
      <c r="J9" s="10"/>
      <c r="K9" s="10"/>
    </row>
    <row r="10" spans="1:11" ht="18" customHeight="1">
      <c r="A10" s="10"/>
      <c r="B10" s="10"/>
      <c r="C10" s="58" t="s">
        <v>95</v>
      </c>
      <c r="D10" s="10"/>
      <c r="E10" s="10"/>
      <c r="F10" s="10"/>
      <c r="G10" s="10"/>
      <c r="H10" s="10"/>
      <c r="I10" s="58" t="s">
        <v>95</v>
      </c>
      <c r="J10" s="10"/>
      <c r="K10" s="10"/>
    </row>
    <row r="11" spans="1:11" ht="18" customHeight="1">
      <c r="A11" s="10"/>
      <c r="B11" s="10"/>
      <c r="C11" s="58"/>
      <c r="D11" s="10"/>
      <c r="E11" s="10"/>
      <c r="F11" s="10"/>
      <c r="G11" s="10"/>
      <c r="H11" s="10"/>
      <c r="I11" s="58"/>
      <c r="J11" s="10"/>
      <c r="K11" s="10"/>
    </row>
    <row r="12" spans="1:11" ht="18" customHeight="1">
      <c r="A12" s="10"/>
      <c r="B12" s="10"/>
      <c r="C12" s="58" t="s">
        <v>130</v>
      </c>
      <c r="D12" s="10"/>
      <c r="E12" s="10"/>
      <c r="F12" s="10"/>
      <c r="G12" s="10"/>
      <c r="H12" s="10"/>
      <c r="I12" s="58" t="s">
        <v>130</v>
      </c>
      <c r="J12" s="10"/>
      <c r="K12" s="10"/>
    </row>
    <row r="13" spans="1:11" ht="18" customHeight="1">
      <c r="A13" s="10"/>
      <c r="B13" s="10"/>
      <c r="C13" s="58" t="s">
        <v>52</v>
      </c>
      <c r="D13" s="10"/>
      <c r="E13" s="10"/>
      <c r="F13" s="10"/>
      <c r="G13" s="10"/>
      <c r="H13" s="10"/>
      <c r="I13" s="58" t="s">
        <v>52</v>
      </c>
      <c r="J13" s="10"/>
      <c r="K13" s="10"/>
    </row>
    <row r="14" spans="1:11" ht="18" customHeight="1">
      <c r="A14" s="10"/>
      <c r="B14" s="10"/>
      <c r="C14" s="58"/>
      <c r="D14" s="10"/>
      <c r="E14" s="10"/>
      <c r="F14" s="10"/>
      <c r="G14" s="10"/>
      <c r="H14" s="10"/>
      <c r="I14" s="58"/>
      <c r="J14" s="10"/>
      <c r="K14" s="10"/>
    </row>
    <row r="15" spans="1:11" ht="18" customHeight="1">
      <c r="A15" s="10"/>
      <c r="B15" s="10"/>
      <c r="C15" s="58" t="s">
        <v>131</v>
      </c>
      <c r="D15" s="10"/>
      <c r="E15" s="10"/>
      <c r="F15" s="10"/>
      <c r="G15" s="10"/>
      <c r="H15" s="10"/>
      <c r="I15" s="58" t="s">
        <v>131</v>
      </c>
      <c r="J15" s="10"/>
      <c r="K15" s="10"/>
    </row>
    <row r="16" spans="1:11" ht="18" customHeight="1">
      <c r="A16" s="10"/>
      <c r="B16" s="10"/>
      <c r="C16" s="58"/>
      <c r="D16" s="10"/>
      <c r="E16" s="10"/>
      <c r="F16" s="10"/>
      <c r="G16" s="10"/>
      <c r="H16" s="10"/>
      <c r="I16" s="58"/>
      <c r="J16" s="10"/>
      <c r="K16" s="10"/>
    </row>
    <row r="17" spans="1:11" ht="18" customHeight="1">
      <c r="A17" s="10"/>
      <c r="B17" s="10"/>
      <c r="C17" s="58" t="s">
        <v>132</v>
      </c>
      <c r="D17" s="10"/>
      <c r="E17" s="10"/>
      <c r="F17" s="10"/>
      <c r="G17" s="10"/>
      <c r="H17" s="10"/>
      <c r="I17" s="58" t="s">
        <v>132</v>
      </c>
      <c r="J17" s="10"/>
      <c r="K17" s="10"/>
    </row>
    <row r="18" spans="1:11" ht="18" customHeight="1">
      <c r="A18" s="10"/>
      <c r="B18" s="10"/>
      <c r="C18" s="58" t="s">
        <v>24</v>
      </c>
      <c r="D18" s="10"/>
      <c r="E18" s="10"/>
      <c r="F18" s="10"/>
      <c r="G18" s="10"/>
      <c r="H18" s="10"/>
      <c r="I18" s="58" t="s">
        <v>24</v>
      </c>
      <c r="J18" s="10"/>
      <c r="K18" s="10"/>
    </row>
    <row r="19" spans="1:11" ht="18" customHeight="1">
      <c r="A19" s="10"/>
      <c r="B19" s="10"/>
      <c r="C19" s="58" t="s">
        <v>133</v>
      </c>
      <c r="D19" s="10"/>
      <c r="E19" s="10"/>
      <c r="F19" s="10"/>
      <c r="G19" s="10"/>
      <c r="H19" s="10"/>
      <c r="I19" s="58" t="s">
        <v>133</v>
      </c>
      <c r="J19" s="10"/>
      <c r="K19" s="10"/>
    </row>
    <row r="20" spans="1:11" ht="18" customHeight="1">
      <c r="A20" s="11"/>
      <c r="B20" s="11"/>
      <c r="C20" s="59"/>
      <c r="D20" s="11"/>
      <c r="E20" s="11"/>
      <c r="F20" s="11"/>
      <c r="G20" s="11"/>
      <c r="H20" s="11"/>
      <c r="I20" s="59"/>
      <c r="J20" s="11"/>
      <c r="K20" s="11"/>
    </row>
    <row r="21" spans="1:11" ht="18" customHeight="1">
      <c r="A21" s="11"/>
      <c r="B21" s="11"/>
      <c r="C21" s="58" t="s">
        <v>134</v>
      </c>
      <c r="D21" s="11"/>
      <c r="E21" s="11"/>
      <c r="F21" s="11"/>
      <c r="G21" s="11"/>
      <c r="H21" s="11"/>
      <c r="I21" s="58" t="s">
        <v>134</v>
      </c>
      <c r="J21" s="11"/>
      <c r="K21" s="11"/>
    </row>
    <row r="22" spans="1:11">
      <c r="A22" s="9"/>
      <c r="B22" s="9"/>
      <c r="C22" s="9"/>
      <c r="D22" s="9"/>
      <c r="G22" s="9"/>
      <c r="H22" s="9"/>
      <c r="I22" s="9"/>
      <c r="J22" s="9"/>
    </row>
    <row r="23" spans="1:11">
      <c r="A23" s="9"/>
      <c r="B23" s="9"/>
      <c r="C23" s="9"/>
      <c r="D23" s="9"/>
      <c r="G23" s="9"/>
      <c r="H23" s="9"/>
      <c r="I23" s="9"/>
      <c r="J23" s="9"/>
    </row>
    <row r="24" spans="1:11">
      <c r="B24" s="53" t="s">
        <v>14</v>
      </c>
      <c r="C24" s="53" t="s">
        <v>124</v>
      </c>
      <c r="D24" s="53"/>
      <c r="E24" s="53" t="s">
        <v>120</v>
      </c>
      <c r="F24" s="9"/>
      <c r="H24" s="53" t="s">
        <v>14</v>
      </c>
      <c r="I24" s="53" t="s">
        <v>124</v>
      </c>
      <c r="J24" s="53"/>
      <c r="K24" s="53" t="s">
        <v>120</v>
      </c>
    </row>
    <row r="25" spans="1:11">
      <c r="B25" s="53" t="s">
        <v>17</v>
      </c>
      <c r="C25" s="53" t="s">
        <v>125</v>
      </c>
      <c r="D25" s="53"/>
      <c r="E25" s="53" t="s">
        <v>121</v>
      </c>
      <c r="F25" s="9"/>
      <c r="H25" s="53" t="s">
        <v>17</v>
      </c>
      <c r="I25" s="53" t="s">
        <v>125</v>
      </c>
      <c r="J25" s="53"/>
      <c r="K25" s="53" t="s">
        <v>121</v>
      </c>
    </row>
    <row r="26" spans="1:11">
      <c r="B26" s="53" t="s">
        <v>18</v>
      </c>
      <c r="C26" s="53" t="s">
        <v>15</v>
      </c>
      <c r="D26" s="53"/>
      <c r="E26" s="53" t="s">
        <v>122</v>
      </c>
      <c r="F26" s="9"/>
      <c r="H26" s="53" t="s">
        <v>18</v>
      </c>
      <c r="I26" s="53" t="s">
        <v>15</v>
      </c>
      <c r="J26" s="53"/>
      <c r="K26" s="53" t="s">
        <v>122</v>
      </c>
    </row>
    <row r="27" spans="1:11">
      <c r="B27" s="53" t="s">
        <v>19</v>
      </c>
      <c r="C27" s="53" t="s">
        <v>16</v>
      </c>
      <c r="D27" s="53"/>
      <c r="E27" s="54"/>
      <c r="H27" s="53" t="s">
        <v>19</v>
      </c>
      <c r="I27" s="53" t="s">
        <v>16</v>
      </c>
      <c r="J27" s="53"/>
      <c r="K27" s="54"/>
    </row>
    <row r="28" spans="1:11">
      <c r="B28" s="53" t="s">
        <v>20</v>
      </c>
      <c r="C28" s="53" t="s">
        <v>126</v>
      </c>
      <c r="D28" s="53"/>
      <c r="E28" s="54"/>
      <c r="H28" s="53" t="s">
        <v>20</v>
      </c>
      <c r="I28" s="53" t="s">
        <v>126</v>
      </c>
      <c r="J28" s="53"/>
      <c r="K28" s="54"/>
    </row>
    <row r="29" spans="1:11">
      <c r="A29" s="9"/>
      <c r="B29" s="53" t="s">
        <v>21</v>
      </c>
      <c r="C29" s="53" t="s">
        <v>127</v>
      </c>
      <c r="D29" s="53"/>
      <c r="E29" s="54"/>
      <c r="G29" s="9"/>
      <c r="H29" s="53" t="s">
        <v>21</v>
      </c>
      <c r="I29" s="53" t="s">
        <v>127</v>
      </c>
      <c r="J29" s="53"/>
      <c r="K29" s="54"/>
    </row>
    <row r="30" spans="1:11">
      <c r="A30" s="9"/>
      <c r="B30" s="54"/>
      <c r="C30" s="54"/>
      <c r="D30" s="54"/>
      <c r="E30" s="54"/>
      <c r="G30" s="9"/>
      <c r="H30" s="54"/>
      <c r="I30" s="54"/>
      <c r="J30" s="54"/>
      <c r="K30" s="54"/>
    </row>
    <row r="31" spans="1:11">
      <c r="A31" s="9"/>
      <c r="B31" s="53" t="s">
        <v>123</v>
      </c>
      <c r="C31" s="54"/>
      <c r="D31" s="54"/>
      <c r="E31" s="34" t="s">
        <v>116</v>
      </c>
      <c r="F31" s="34"/>
      <c r="G31" s="9"/>
      <c r="H31" s="53" t="s">
        <v>123</v>
      </c>
      <c r="I31" s="54"/>
      <c r="J31" s="54"/>
      <c r="K31" s="34" t="s">
        <v>116</v>
      </c>
    </row>
    <row r="32" spans="1:11">
      <c r="A32" s="9"/>
      <c r="B32" s="53" t="s">
        <v>115</v>
      </c>
      <c r="C32" s="54"/>
      <c r="D32" s="54"/>
      <c r="E32" s="34" t="s">
        <v>117</v>
      </c>
      <c r="F32" s="34"/>
      <c r="G32" s="9"/>
      <c r="H32" s="53" t="s">
        <v>115</v>
      </c>
      <c r="I32" s="54"/>
      <c r="J32" s="54"/>
      <c r="K32" s="34" t="s">
        <v>117</v>
      </c>
    </row>
    <row r="33" spans="1:11">
      <c r="A33" s="9"/>
      <c r="B33" s="53" t="s">
        <v>54</v>
      </c>
      <c r="C33" s="54"/>
      <c r="D33" s="54"/>
      <c r="E33" s="54"/>
      <c r="G33" s="9"/>
      <c r="H33" s="53" t="s">
        <v>54</v>
      </c>
      <c r="I33" s="54"/>
      <c r="J33" s="54"/>
      <c r="K33" s="54"/>
    </row>
    <row r="34" spans="1:11">
      <c r="A34" s="9"/>
      <c r="G34" s="9"/>
    </row>
  </sheetData>
  <phoneticPr fontId="1"/>
  <printOptions horizontalCentered="1" verticalCentered="1"/>
  <pageMargins left="0.19685039370078741" right="0" top="0.15748031496062992" bottom="0.19685039370078741" header="0.31496062992125984" footer="0.31496062992125984"/>
  <pageSetup paperSize="9" orientation="landscape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>
  <dimension ref="A1:J22"/>
  <sheetViews>
    <sheetView workbookViewId="0">
      <selection activeCell="G23" sqref="G23"/>
    </sheetView>
  </sheetViews>
  <sheetFormatPr defaultRowHeight="13.5"/>
  <cols>
    <col min="2" max="2" width="5.25" customWidth="1"/>
    <col min="3" max="3" width="4.875" customWidth="1"/>
    <col min="4" max="4" width="9" style="26"/>
    <col min="9" max="9" width="11.875" bestFit="1" customWidth="1"/>
    <col min="10" max="10" width="10.125" customWidth="1"/>
  </cols>
  <sheetData>
    <row r="1" spans="1:10" ht="20.25" customHeight="1">
      <c r="A1" s="31" t="s">
        <v>87</v>
      </c>
    </row>
    <row r="2" spans="1:10" ht="9.75" customHeight="1"/>
    <row r="3" spans="1:10">
      <c r="A3" s="32" t="s">
        <v>92</v>
      </c>
      <c r="F3" t="s">
        <v>84</v>
      </c>
    </row>
    <row r="4" spans="1:10">
      <c r="A4" t="s">
        <v>93</v>
      </c>
      <c r="B4">
        <v>9</v>
      </c>
      <c r="C4">
        <v>2000</v>
      </c>
      <c r="D4" s="26">
        <f>C4*B4</f>
        <v>18000</v>
      </c>
      <c r="F4" t="s">
        <v>57</v>
      </c>
      <c r="G4" s="25" t="s">
        <v>70</v>
      </c>
      <c r="H4">
        <v>19</v>
      </c>
      <c r="I4" s="26">
        <f>1500*19</f>
        <v>28500</v>
      </c>
      <c r="J4" t="s">
        <v>68</v>
      </c>
    </row>
    <row r="5" spans="1:10">
      <c r="B5">
        <v>1</v>
      </c>
      <c r="C5">
        <v>500</v>
      </c>
      <c r="D5" s="33">
        <f>C5*B5</f>
        <v>500</v>
      </c>
      <c r="F5" t="s">
        <v>61</v>
      </c>
      <c r="G5" s="25" t="s">
        <v>71</v>
      </c>
      <c r="H5">
        <v>12</v>
      </c>
      <c r="I5" s="26">
        <f>3000*13</f>
        <v>39000</v>
      </c>
      <c r="J5" t="s">
        <v>69</v>
      </c>
    </row>
    <row r="6" spans="1:10" ht="23.25" customHeight="1">
      <c r="D6" s="26">
        <f>D4+D5</f>
        <v>18500</v>
      </c>
      <c r="F6" t="s">
        <v>62</v>
      </c>
      <c r="G6" s="25" t="s">
        <v>72</v>
      </c>
      <c r="H6">
        <v>13</v>
      </c>
      <c r="I6" s="26">
        <f>4000*12</f>
        <v>48000</v>
      </c>
      <c r="J6" t="s">
        <v>69</v>
      </c>
    </row>
    <row r="7" spans="1:10" ht="15" customHeight="1">
      <c r="H7">
        <f>SUM(H4:H6)</f>
        <v>44</v>
      </c>
      <c r="I7" s="55">
        <f>SUM(I4:I6)</f>
        <v>115500</v>
      </c>
      <c r="J7" t="s">
        <v>63</v>
      </c>
    </row>
    <row r="8" spans="1:10">
      <c r="H8" s="26">
        <f>1500*19</f>
        <v>28500</v>
      </c>
      <c r="I8" s="26">
        <f>I7-H10</f>
        <v>37000</v>
      </c>
      <c r="J8" t="s">
        <v>119</v>
      </c>
    </row>
    <row r="9" spans="1:10">
      <c r="H9" s="26">
        <f>2000*25</f>
        <v>50000</v>
      </c>
    </row>
    <row r="10" spans="1:10">
      <c r="A10" s="32" t="s">
        <v>94</v>
      </c>
      <c r="H10" s="26">
        <f>H9+H8</f>
        <v>78500</v>
      </c>
    </row>
    <row r="11" spans="1:10">
      <c r="A11" t="s">
        <v>88</v>
      </c>
      <c r="B11">
        <v>108</v>
      </c>
      <c r="C11">
        <v>8</v>
      </c>
      <c r="D11" s="26">
        <f>C11*B11</f>
        <v>864</v>
      </c>
    </row>
    <row r="12" spans="1:10">
      <c r="A12" t="s">
        <v>89</v>
      </c>
      <c r="C12" t="s">
        <v>90</v>
      </c>
    </row>
    <row r="13" spans="1:10">
      <c r="A13" t="s">
        <v>91</v>
      </c>
    </row>
    <row r="22" spans="8:8">
      <c r="H22" t="s">
        <v>118</v>
      </c>
    </row>
  </sheetData>
  <phoneticPr fontId="1"/>
  <pageMargins left="0.7" right="0.7" top="0.75" bottom="0.75" header="0.3" footer="0.3"/>
  <pageSetup paperSize="9" orientation="portrait" r:id="rId1"/>
</worksheet>
</file>

<file path=xl/worksheets/sheet7.xml><?xml version="1.0" encoding="utf-8"?>
<worksheet xmlns="http://schemas.openxmlformats.org/spreadsheetml/2006/main" xmlns:r="http://schemas.openxmlformats.org/officeDocument/2006/relationships">
  <dimension ref="A1:M47"/>
  <sheetViews>
    <sheetView zoomScaleNormal="100" workbookViewId="0"/>
  </sheetViews>
  <sheetFormatPr defaultRowHeight="13.5"/>
  <cols>
    <col min="3" max="3" width="4.875" customWidth="1"/>
    <col min="4" max="4" width="12.375" customWidth="1"/>
  </cols>
  <sheetData>
    <row r="1" spans="1:9" ht="28.5" customHeight="1">
      <c r="I1" t="s">
        <v>86</v>
      </c>
    </row>
    <row r="2" spans="1:9">
      <c r="A2" t="s">
        <v>55</v>
      </c>
      <c r="B2" s="25" t="s">
        <v>58</v>
      </c>
      <c r="C2" s="26"/>
      <c r="D2" s="26">
        <f>2300*6</f>
        <v>13800</v>
      </c>
      <c r="E2" t="s">
        <v>59</v>
      </c>
    </row>
    <row r="3" spans="1:9">
      <c r="A3" t="s">
        <v>56</v>
      </c>
      <c r="D3" s="26">
        <v>4000</v>
      </c>
      <c r="E3" t="s">
        <v>60</v>
      </c>
    </row>
    <row r="4" spans="1:9">
      <c r="A4" t="s">
        <v>64</v>
      </c>
      <c r="B4" s="25" t="s">
        <v>81</v>
      </c>
      <c r="D4" s="28">
        <f>108*8</f>
        <v>864</v>
      </c>
      <c r="E4" t="s">
        <v>82</v>
      </c>
    </row>
    <row r="5" spans="1:9">
      <c r="A5" t="s">
        <v>80</v>
      </c>
      <c r="B5" s="25"/>
      <c r="D5" s="28">
        <v>1200</v>
      </c>
    </row>
    <row r="6" spans="1:9">
      <c r="B6" s="25"/>
      <c r="D6" s="29">
        <f>SUM(D2:D4)</f>
        <v>18664</v>
      </c>
    </row>
    <row r="7" spans="1:9">
      <c r="B7" s="25"/>
      <c r="D7" s="27"/>
    </row>
    <row r="8" spans="1:9">
      <c r="A8" t="s">
        <v>65</v>
      </c>
      <c r="B8" s="25"/>
      <c r="C8" t="s">
        <v>66</v>
      </c>
      <c r="D8" s="27"/>
    </row>
    <row r="9" spans="1:9">
      <c r="B9" s="25" t="s">
        <v>67</v>
      </c>
      <c r="D9" s="27"/>
      <c r="E9" s="31" t="s">
        <v>85</v>
      </c>
    </row>
    <row r="10" spans="1:9">
      <c r="B10" s="25"/>
      <c r="D10" s="30">
        <f>2000*9+500</f>
        <v>18500</v>
      </c>
    </row>
    <row r="11" spans="1:9">
      <c r="B11" s="25" t="s">
        <v>83</v>
      </c>
      <c r="D11" s="27"/>
    </row>
    <row r="13" spans="1:9" ht="18" customHeight="1">
      <c r="A13" t="s">
        <v>84</v>
      </c>
    </row>
    <row r="14" spans="1:9">
      <c r="A14" t="s">
        <v>57</v>
      </c>
      <c r="B14" s="25" t="s">
        <v>70</v>
      </c>
      <c r="C14">
        <v>19</v>
      </c>
      <c r="D14" s="26">
        <f>1500*19</f>
        <v>28500</v>
      </c>
      <c r="E14" t="s">
        <v>68</v>
      </c>
    </row>
    <row r="15" spans="1:9">
      <c r="A15" t="s">
        <v>61</v>
      </c>
      <c r="B15" s="25" t="s">
        <v>71</v>
      </c>
      <c r="C15">
        <v>12</v>
      </c>
      <c r="D15" s="26">
        <f>3000*13</f>
        <v>39000</v>
      </c>
      <c r="E15" t="s">
        <v>69</v>
      </c>
    </row>
    <row r="16" spans="1:9">
      <c r="A16" t="s">
        <v>62</v>
      </c>
      <c r="B16" s="25" t="s">
        <v>72</v>
      </c>
      <c r="C16">
        <v>13</v>
      </c>
      <c r="D16" s="26">
        <f>4000*12</f>
        <v>48000</v>
      </c>
      <c r="E16" t="s">
        <v>69</v>
      </c>
    </row>
    <row r="17" spans="1:13" ht="25.5" customHeight="1">
      <c r="C17">
        <f>SUM(C14:C16)</f>
        <v>44</v>
      </c>
      <c r="D17" s="30">
        <f>SUM(D14:D16)</f>
        <v>115500</v>
      </c>
      <c r="E17" t="s">
        <v>63</v>
      </c>
    </row>
    <row r="19" spans="1:13" ht="222.75" customHeight="1"/>
    <row r="20" spans="1:13">
      <c r="I20" t="s">
        <v>86</v>
      </c>
    </row>
    <row r="23" spans="1:13">
      <c r="A23" t="s">
        <v>55</v>
      </c>
      <c r="B23" s="25" t="s">
        <v>58</v>
      </c>
      <c r="C23" s="26"/>
      <c r="D23" s="26">
        <f>2300*6</f>
        <v>13800</v>
      </c>
      <c r="E23" t="s">
        <v>59</v>
      </c>
    </row>
    <row r="24" spans="1:13">
      <c r="A24" t="s">
        <v>56</v>
      </c>
      <c r="D24" s="26">
        <v>4000</v>
      </c>
      <c r="E24" t="s">
        <v>60</v>
      </c>
    </row>
    <row r="25" spans="1:13">
      <c r="A25" t="s">
        <v>64</v>
      </c>
      <c r="B25" s="25" t="s">
        <v>81</v>
      </c>
      <c r="D25" s="28">
        <f>108*8</f>
        <v>864</v>
      </c>
      <c r="E25" t="s">
        <v>82</v>
      </c>
    </row>
    <row r="26" spans="1:13">
      <c r="A26" t="s">
        <v>80</v>
      </c>
      <c r="B26" s="25"/>
      <c r="D26" s="28">
        <v>1200</v>
      </c>
    </row>
    <row r="27" spans="1:13">
      <c r="B27" s="25"/>
      <c r="D27" s="29">
        <f>SUM(D23:D25)</f>
        <v>18664</v>
      </c>
    </row>
    <row r="28" spans="1:13">
      <c r="B28" s="25"/>
      <c r="D28" s="27"/>
      <c r="L28" s="26">
        <f>1000*15+2000*10</f>
        <v>35000</v>
      </c>
    </row>
    <row r="29" spans="1:13">
      <c r="A29" t="s">
        <v>65</v>
      </c>
      <c r="B29" s="25"/>
      <c r="C29" t="s">
        <v>66</v>
      </c>
      <c r="D29" s="27"/>
      <c r="L29" t="s">
        <v>73</v>
      </c>
      <c r="M29">
        <v>600</v>
      </c>
    </row>
    <row r="30" spans="1:13">
      <c r="B30" s="25" t="s">
        <v>67</v>
      </c>
      <c r="D30" s="27"/>
      <c r="E30" s="31" t="s">
        <v>85</v>
      </c>
      <c r="L30" t="s">
        <v>74</v>
      </c>
    </row>
    <row r="31" spans="1:13">
      <c r="B31" s="25"/>
      <c r="D31" s="30">
        <f>2000*9+500</f>
        <v>18500</v>
      </c>
      <c r="L31" t="s">
        <v>75</v>
      </c>
    </row>
    <row r="32" spans="1:13">
      <c r="B32" s="25" t="s">
        <v>83</v>
      </c>
      <c r="D32" s="27"/>
    </row>
    <row r="34" spans="1:5">
      <c r="A34" t="s">
        <v>84</v>
      </c>
    </row>
    <row r="35" spans="1:5">
      <c r="A35" t="s">
        <v>57</v>
      </c>
      <c r="B35" s="25" t="s">
        <v>70</v>
      </c>
      <c r="C35">
        <v>18</v>
      </c>
      <c r="D35" s="26">
        <f>1500*18</f>
        <v>27000</v>
      </c>
      <c r="E35" t="s">
        <v>68</v>
      </c>
    </row>
    <row r="36" spans="1:5">
      <c r="A36" t="s">
        <v>61</v>
      </c>
      <c r="B36" s="25" t="s">
        <v>71</v>
      </c>
      <c r="C36">
        <v>15</v>
      </c>
      <c r="D36" s="26">
        <f>3000*15</f>
        <v>45000</v>
      </c>
      <c r="E36" t="s">
        <v>69</v>
      </c>
    </row>
    <row r="37" spans="1:5">
      <c r="A37" t="s">
        <v>62</v>
      </c>
      <c r="B37" s="25" t="s">
        <v>72</v>
      </c>
      <c r="C37">
        <v>10</v>
      </c>
      <c r="D37" s="26">
        <f>4000*10</f>
        <v>40000</v>
      </c>
      <c r="E37" t="s">
        <v>69</v>
      </c>
    </row>
    <row r="38" spans="1:5">
      <c r="D38" s="30">
        <f>SUM(D35:D37)</f>
        <v>112000</v>
      </c>
      <c r="E38" t="s">
        <v>63</v>
      </c>
    </row>
    <row r="47" spans="1:5">
      <c r="A47" s="26"/>
    </row>
  </sheetData>
  <phoneticPr fontId="1"/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G45" sqref="G45"/>
    </sheetView>
  </sheetViews>
  <sheetFormatPr defaultRowHeight="13.5"/>
  <sheetData/>
  <phoneticPr fontId="1"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dimension ref="A1:H19"/>
  <sheetViews>
    <sheetView zoomScaleNormal="100" workbookViewId="0">
      <selection activeCell="K24" sqref="K24"/>
    </sheetView>
  </sheetViews>
  <sheetFormatPr defaultRowHeight="13.5"/>
  <cols>
    <col min="1" max="1" width="21.875" customWidth="1"/>
    <col min="2" max="2" width="3.25" customWidth="1"/>
    <col min="4" max="4" width="5" customWidth="1"/>
    <col min="6" max="6" width="4.75" customWidth="1"/>
    <col min="8" max="8" width="10" customWidth="1"/>
  </cols>
  <sheetData>
    <row r="1" spans="1:8" ht="21.75" customHeight="1">
      <c r="A1" s="35"/>
      <c r="B1" s="36"/>
      <c r="C1" s="37" t="s">
        <v>57</v>
      </c>
      <c r="D1" s="37"/>
      <c r="E1" s="37" t="s">
        <v>111</v>
      </c>
      <c r="F1" s="37"/>
      <c r="G1" s="37" t="s">
        <v>112</v>
      </c>
      <c r="H1" s="38"/>
    </row>
    <row r="2" spans="1:8" s="26" customFormat="1" ht="20.100000000000001" customHeight="1">
      <c r="A2" s="39" t="s">
        <v>105</v>
      </c>
      <c r="B2" s="40">
        <v>1</v>
      </c>
      <c r="C2" s="41">
        <v>1500</v>
      </c>
      <c r="D2" s="42">
        <v>1</v>
      </c>
      <c r="E2" s="41">
        <v>4000</v>
      </c>
      <c r="F2" s="42">
        <v>1</v>
      </c>
      <c r="G2" s="41">
        <v>3000</v>
      </c>
      <c r="H2" s="43">
        <f>G2+E2+C2</f>
        <v>8500</v>
      </c>
    </row>
    <row r="3" spans="1:8" s="26" customFormat="1" ht="20.100000000000001" customHeight="1">
      <c r="A3" s="39" t="s">
        <v>106</v>
      </c>
      <c r="B3" s="40">
        <v>1</v>
      </c>
      <c r="C3" s="41">
        <v>1500</v>
      </c>
      <c r="D3" s="42">
        <v>1</v>
      </c>
      <c r="E3" s="41">
        <v>4000</v>
      </c>
      <c r="F3" s="42">
        <v>1</v>
      </c>
      <c r="G3" s="41">
        <v>3000</v>
      </c>
      <c r="H3" s="43">
        <f t="shared" ref="H3:H9" si="0">G3+E3+C3</f>
        <v>8500</v>
      </c>
    </row>
    <row r="4" spans="1:8" s="26" customFormat="1" ht="20.100000000000001" customHeight="1">
      <c r="A4" s="39" t="s">
        <v>107</v>
      </c>
      <c r="B4" s="40">
        <v>1</v>
      </c>
      <c r="C4" s="41">
        <v>1500</v>
      </c>
      <c r="D4" s="42">
        <v>1</v>
      </c>
      <c r="E4" s="41">
        <v>4000</v>
      </c>
      <c r="F4" s="42">
        <v>1</v>
      </c>
      <c r="G4" s="41">
        <v>3000</v>
      </c>
      <c r="H4" s="43">
        <f t="shared" si="0"/>
        <v>8500</v>
      </c>
    </row>
    <row r="5" spans="1:8" s="26" customFormat="1" ht="20.100000000000001" customHeight="1">
      <c r="A5" s="39" t="s">
        <v>108</v>
      </c>
      <c r="B5" s="40">
        <v>1</v>
      </c>
      <c r="C5" s="41">
        <v>1500</v>
      </c>
      <c r="D5" s="42">
        <v>1</v>
      </c>
      <c r="E5" s="41">
        <v>4000</v>
      </c>
      <c r="F5" s="42">
        <v>1</v>
      </c>
      <c r="G5" s="41">
        <v>3000</v>
      </c>
      <c r="H5" s="43">
        <f t="shared" si="0"/>
        <v>8500</v>
      </c>
    </row>
    <row r="6" spans="1:8" s="26" customFormat="1" ht="20.100000000000001" customHeight="1">
      <c r="A6" s="39" t="s">
        <v>109</v>
      </c>
      <c r="B6" s="40">
        <v>1</v>
      </c>
      <c r="C6" s="41">
        <v>1500</v>
      </c>
      <c r="D6" s="42">
        <v>1</v>
      </c>
      <c r="E6" s="41">
        <v>4000</v>
      </c>
      <c r="F6" s="42">
        <v>1</v>
      </c>
      <c r="G6" s="41">
        <v>3000</v>
      </c>
      <c r="H6" s="43">
        <f t="shared" si="0"/>
        <v>8500</v>
      </c>
    </row>
    <row r="7" spans="1:8" s="26" customFormat="1" ht="20.100000000000001" customHeight="1">
      <c r="A7" s="39" t="s">
        <v>110</v>
      </c>
      <c r="B7" s="40">
        <v>1</v>
      </c>
      <c r="C7" s="41">
        <v>1500</v>
      </c>
      <c r="D7" s="42"/>
      <c r="E7" s="41">
        <v>4000</v>
      </c>
      <c r="F7" s="42">
        <v>1</v>
      </c>
      <c r="G7" s="41">
        <v>3000</v>
      </c>
      <c r="H7" s="43">
        <f>G7+C7</f>
        <v>4500</v>
      </c>
    </row>
    <row r="8" spans="1:8" s="26" customFormat="1" ht="20.100000000000001" customHeight="1">
      <c r="A8" s="44" t="s">
        <v>96</v>
      </c>
      <c r="B8" s="45">
        <v>1</v>
      </c>
      <c r="C8" s="41">
        <v>1500</v>
      </c>
      <c r="D8" s="42">
        <v>1</v>
      </c>
      <c r="E8" s="41">
        <v>4000</v>
      </c>
      <c r="F8" s="42">
        <v>1</v>
      </c>
      <c r="G8" s="41">
        <v>3000</v>
      </c>
      <c r="H8" s="43">
        <f t="shared" si="0"/>
        <v>8500</v>
      </c>
    </row>
    <row r="9" spans="1:8" s="26" customFormat="1" ht="20.100000000000001" customHeight="1">
      <c r="A9" s="44" t="s">
        <v>97</v>
      </c>
      <c r="B9" s="45">
        <v>1</v>
      </c>
      <c r="C9" s="41">
        <v>1500</v>
      </c>
      <c r="D9" s="42">
        <v>1</v>
      </c>
      <c r="E9" s="41">
        <v>4000</v>
      </c>
      <c r="F9" s="42">
        <v>1</v>
      </c>
      <c r="G9" s="41">
        <v>3000</v>
      </c>
      <c r="H9" s="43">
        <f t="shared" si="0"/>
        <v>8500</v>
      </c>
    </row>
    <row r="10" spans="1:8" s="26" customFormat="1" ht="20.100000000000001" customHeight="1">
      <c r="A10" s="44" t="s">
        <v>98</v>
      </c>
      <c r="B10" s="45">
        <v>2</v>
      </c>
      <c r="C10" s="41">
        <v>1500</v>
      </c>
      <c r="D10" s="42">
        <v>1</v>
      </c>
      <c r="E10" s="41">
        <v>4000</v>
      </c>
      <c r="F10" s="42">
        <v>1</v>
      </c>
      <c r="G10" s="41">
        <v>3000</v>
      </c>
      <c r="H10" s="43">
        <f>G10+E10+C10+1500</f>
        <v>10000</v>
      </c>
    </row>
    <row r="11" spans="1:8" s="26" customFormat="1" ht="20.100000000000001" customHeight="1">
      <c r="A11" s="44" t="s">
        <v>99</v>
      </c>
      <c r="B11" s="45">
        <v>2</v>
      </c>
      <c r="C11" s="41">
        <v>1500</v>
      </c>
      <c r="D11" s="42">
        <v>1</v>
      </c>
      <c r="E11" s="41">
        <v>4000</v>
      </c>
      <c r="F11" s="42"/>
      <c r="G11" s="41">
        <v>3000</v>
      </c>
      <c r="H11" s="43">
        <f>E11+C11+C11</f>
        <v>7000</v>
      </c>
    </row>
    <row r="12" spans="1:8" s="26" customFormat="1" ht="20.100000000000001" customHeight="1">
      <c r="A12" s="44" t="s">
        <v>100</v>
      </c>
      <c r="B12" s="45">
        <v>1</v>
      </c>
      <c r="C12" s="41">
        <v>1500</v>
      </c>
      <c r="D12" s="42"/>
      <c r="E12" s="41">
        <v>4000</v>
      </c>
      <c r="F12" s="42">
        <v>1</v>
      </c>
      <c r="G12" s="41">
        <v>3000</v>
      </c>
      <c r="H12" s="43">
        <f>G12+C12</f>
        <v>4500</v>
      </c>
    </row>
    <row r="13" spans="1:8" s="26" customFormat="1" ht="20.100000000000001" customHeight="1">
      <c r="A13" s="44" t="s">
        <v>101</v>
      </c>
      <c r="B13" s="45">
        <v>1</v>
      </c>
      <c r="C13" s="41">
        <v>1500</v>
      </c>
      <c r="D13" s="42"/>
      <c r="E13" s="41">
        <v>4000</v>
      </c>
      <c r="F13" s="42">
        <v>1</v>
      </c>
      <c r="G13" s="41">
        <v>3000</v>
      </c>
      <c r="H13" s="43">
        <f>G13+C13</f>
        <v>4500</v>
      </c>
    </row>
    <row r="14" spans="1:8" s="26" customFormat="1" ht="20.100000000000001" customHeight="1">
      <c r="A14" s="46" t="s">
        <v>102</v>
      </c>
      <c r="B14" s="45">
        <v>3</v>
      </c>
      <c r="C14" s="41">
        <v>1500</v>
      </c>
      <c r="D14" s="42">
        <v>1</v>
      </c>
      <c r="E14" s="41">
        <v>4000</v>
      </c>
      <c r="F14" s="42"/>
      <c r="G14" s="41">
        <v>3000</v>
      </c>
      <c r="H14" s="43">
        <f>E14+(1500*3)</f>
        <v>8500</v>
      </c>
    </row>
    <row r="15" spans="1:8" s="26" customFormat="1" ht="20.100000000000001" customHeight="1">
      <c r="A15" s="44" t="s">
        <v>103</v>
      </c>
      <c r="B15" s="45">
        <v>1</v>
      </c>
      <c r="C15" s="41">
        <v>1500</v>
      </c>
      <c r="D15" s="42"/>
      <c r="E15" s="41">
        <v>4000</v>
      </c>
      <c r="F15" s="42">
        <v>1</v>
      </c>
      <c r="G15" s="41">
        <v>3000</v>
      </c>
      <c r="H15" s="43">
        <v>4500</v>
      </c>
    </row>
    <row r="16" spans="1:8" s="26" customFormat="1" ht="20.100000000000001" customHeight="1">
      <c r="A16" s="44" t="s">
        <v>104</v>
      </c>
      <c r="B16" s="45">
        <v>1</v>
      </c>
      <c r="C16" s="41">
        <v>1500</v>
      </c>
      <c r="D16" s="42"/>
      <c r="E16" s="41">
        <v>4000</v>
      </c>
      <c r="F16" s="42">
        <v>1</v>
      </c>
      <c r="G16" s="41">
        <v>3000</v>
      </c>
      <c r="H16" s="43">
        <v>4500</v>
      </c>
    </row>
    <row r="17" spans="1:8" s="26" customFormat="1" ht="20.100000000000001" customHeight="1">
      <c r="A17" s="51" t="s">
        <v>113</v>
      </c>
      <c r="B17" s="45"/>
      <c r="C17" s="41"/>
      <c r="D17" s="42">
        <v>1</v>
      </c>
      <c r="E17" s="41">
        <v>4000</v>
      </c>
      <c r="F17" s="42"/>
      <c r="G17" s="41"/>
      <c r="H17" s="43">
        <v>4000</v>
      </c>
    </row>
    <row r="18" spans="1:8" s="26" customFormat="1" ht="20.100000000000001" customHeight="1">
      <c r="A18" s="52" t="s">
        <v>114</v>
      </c>
      <c r="B18" s="47"/>
      <c r="C18" s="48"/>
      <c r="D18" s="49">
        <v>1</v>
      </c>
      <c r="E18" s="48">
        <v>4000</v>
      </c>
      <c r="F18" s="49"/>
      <c r="G18" s="48"/>
      <c r="H18" s="50">
        <v>4000</v>
      </c>
    </row>
    <row r="19" spans="1:8" ht="20.100000000000001" customHeight="1">
      <c r="B19" s="27">
        <f>SUM(B2:B16)</f>
        <v>19</v>
      </c>
      <c r="D19" s="27">
        <f>SUM(D2:D18)</f>
        <v>12</v>
      </c>
      <c r="F19" s="27">
        <f>SUM(F2:F16)</f>
        <v>13</v>
      </c>
      <c r="H19" s="27">
        <f>SUM(H2:H18)</f>
        <v>115500</v>
      </c>
    </row>
  </sheetData>
  <phoneticPr fontId="1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10</vt:i4>
      </vt:variant>
    </vt:vector>
  </HeadingPairs>
  <TitlesOfParts>
    <vt:vector size="10" baseType="lpstr">
      <vt:lpstr>Sheet5</vt:lpstr>
      <vt:lpstr>Sheet8</vt:lpstr>
      <vt:lpstr>Sheet7</vt:lpstr>
      <vt:lpstr>Sheet1</vt:lpstr>
      <vt:lpstr>Sheet2</vt:lpstr>
      <vt:lpstr>Sheet9</vt:lpstr>
      <vt:lpstr>Sheet6</vt:lpstr>
      <vt:lpstr>Sheet4</vt:lpstr>
      <vt:lpstr>Sheet10</vt:lpstr>
      <vt:lpstr>Sheet3</vt:lpstr>
    </vt:vector>
  </TitlesOfParts>
  <Company>Microsoft</Company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J2356</dc:creator>
  <cp:lastModifiedBy>Windows User</cp:lastModifiedBy>
  <cp:lastPrinted>2017-03-14T02:30:33Z</cp:lastPrinted>
  <dcterms:created xsi:type="dcterms:W3CDTF">2016-05-06T08:30:19Z</dcterms:created>
  <dcterms:modified xsi:type="dcterms:W3CDTF">2017-03-14T04:59:39Z</dcterms:modified>
</cp:coreProperties>
</file>